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8475" windowHeight="6480" activeTab="0"/>
  </bookViews>
  <sheets>
    <sheet name="แผนภูมิไฟฟ้า56" sheetId="1" r:id="rId1"/>
    <sheet name="แผนภูมิประปา56" sheetId="2" r:id="rId2"/>
    <sheet name="ค่าประปา56" sheetId="3" r:id="rId3"/>
    <sheet name="ค่าไฟฟ้า56" sheetId="4" r:id="rId4"/>
    <sheet name="ไฟฟ้า ป.3" sheetId="5" r:id="rId5"/>
    <sheet name="ประปา ป.3" sheetId="6" r:id="rId6"/>
    <sheet name="รวมไฟฟ้า" sheetId="7" r:id="rId7"/>
    <sheet name="รวมประปา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<sst xmlns="http://schemas.openxmlformats.org/spreadsheetml/2006/main" count="182" uniqueCount="35">
  <si>
    <t>เดือน</t>
  </si>
  <si>
    <t>พลังไฟฟ้าสูงสุด</t>
  </si>
  <si>
    <t>พลังงานไฟฟ้า</t>
  </si>
  <si>
    <t>( หน่วย )</t>
  </si>
  <si>
    <t>( กิโลวัตต์ )</t>
  </si>
  <si>
    <t>( บาท )</t>
  </si>
  <si>
    <t>รวมเงินที่ต้องชำระ</t>
  </si>
  <si>
    <t xml:space="preserve"> </t>
  </si>
  <si>
    <t>รวม</t>
  </si>
  <si>
    <t>ค่าเฉลี่ย</t>
  </si>
  <si>
    <t>ลำดับที่</t>
  </si>
  <si>
    <t>จำนวนที่ใช้</t>
  </si>
  <si>
    <t>( ลิตร )</t>
  </si>
  <si>
    <t>เพิ่มขึ้น/ลดลง</t>
  </si>
  <si>
    <t>(บาท)</t>
  </si>
  <si>
    <t>(หน่วย)</t>
  </si>
  <si>
    <t>สรุปการใช้พลังงานไฟฟ้าประจำปีงบประมาณ 2556</t>
  </si>
  <si>
    <t>สรุปการใช้น้ำประปาประจำปีงบประมาณ 2556</t>
  </si>
  <si>
    <t xml:space="preserve"> ตุลาคม  2555</t>
  </si>
  <si>
    <t xml:space="preserve"> พฤศจิกายน 2555</t>
  </si>
  <si>
    <t xml:space="preserve"> ธันวาคม  2555</t>
  </si>
  <si>
    <t xml:space="preserve"> มกราคม  2556</t>
  </si>
  <si>
    <t xml:space="preserve"> กุมภาพันธ์  2556</t>
  </si>
  <si>
    <t xml:space="preserve"> มีนาคม  2556</t>
  </si>
  <si>
    <t xml:space="preserve"> เมษายน  2556</t>
  </si>
  <si>
    <t xml:space="preserve"> พฤษภาคม  2556</t>
  </si>
  <si>
    <t xml:space="preserve"> มิถุนายน  2556</t>
  </si>
  <si>
    <t xml:space="preserve"> กรกฎาคม  2556</t>
  </si>
  <si>
    <t xml:space="preserve"> สิงหาคม  2556</t>
  </si>
  <si>
    <t xml:space="preserve"> กันยายน  2556</t>
  </si>
  <si>
    <t>รวมทั้งสองมิเตอร์</t>
  </si>
  <si>
    <t>ส่วนมิเตอร์ประตู 1</t>
  </si>
  <si>
    <t xml:space="preserve"> ส่วนมิเตอร์ ด้านประตู 2 </t>
  </si>
  <si>
    <t>ส่วนมิเตอร์ ด้านประตู 3</t>
  </si>
  <si>
    <t>ส่วนมิเตอร์ด้านประตู 3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</si>
</sst>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-* #,##0.0_-;\-* #,##0.0_-;_-* &quot;-&quot;??_-;_-@_-"/>
    <numFmt numFmtId="204" formatCode="_-* #,##0_-;\-* #,##0_-;_-* &quot;-&quot;??_-;_-@_-"/>
    <numFmt numFmtId="205" formatCode="&quot;฿&quot;#,##0.00"/>
    <numFmt numFmtId="206" formatCode="#,##0.00_ ;\-#,##0.00\ "/>
    <numFmt numFmtId="207" formatCode="[$-41E]d\ mmmm\ yyyy"/>
    <numFmt numFmtId="208" formatCode="[$-D01041E]d\ mmmm\ yyyy;@"/>
    <numFmt numFmtId="209" formatCode="&quot;฿&quot;#,##0"/>
    <numFmt numFmtId="210" formatCode="[$-1070000]d/m/yy;@"/>
    <numFmt numFmtId="211" formatCode="_-* #,##0.000_-;\-* #,##0.000_-;_-* &quot;-&quot;??_-;_-@_-"/>
    <numFmt numFmtId="212" formatCode="\ \(\ \หน\่ว\ย\ \)"/>
    <numFmt numFmtId="213" formatCode="\฿#,##0.00"/>
  </numFmts>
  <fonts count="45">
    <font>
      <sz val="10"/>
      <name val="Arial"/>
      <family val="0"/>
    </font>
    <font>
      <sz val="8"/>
      <name val="Arial"/>
      <family val="2"/>
    </font>
    <font>
      <sz val="18"/>
      <name val="AngsanaUPC"/>
      <family val="1"/>
    </font>
    <font>
      <sz val="16"/>
      <name val="AngsanaUPC"/>
      <family val="1"/>
    </font>
    <font>
      <sz val="10"/>
      <color indexed="8"/>
      <name val="Arial"/>
      <family val="0"/>
    </font>
    <font>
      <sz val="12"/>
      <color indexed="8"/>
      <name val="AngsanaUPC"/>
      <family val="0"/>
    </font>
    <font>
      <sz val="16"/>
      <color indexed="8"/>
      <name val="AngsanaUPC"/>
      <family val="0"/>
    </font>
    <font>
      <sz val="13.5"/>
      <color indexed="8"/>
      <name val="AngsanaUPC"/>
      <family val="0"/>
    </font>
    <font>
      <sz val="8.4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204" fontId="3" fillId="0" borderId="0" xfId="33" applyNumberFormat="1" applyFont="1" applyAlignment="1">
      <alignment/>
    </xf>
    <xf numFmtId="43" fontId="3" fillId="0" borderId="0" xfId="33" applyFont="1" applyAlignment="1">
      <alignment/>
    </xf>
    <xf numFmtId="0" fontId="3" fillId="0" borderId="10" xfId="0" applyFont="1" applyBorder="1" applyAlignment="1">
      <alignment horizontal="center"/>
    </xf>
    <xf numFmtId="204" fontId="3" fillId="0" borderId="10" xfId="33" applyNumberFormat="1" applyFont="1" applyBorder="1" applyAlignment="1">
      <alignment horizontal="center"/>
    </xf>
    <xf numFmtId="43" fontId="3" fillId="0" borderId="10" xfId="33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04" fontId="3" fillId="0" borderId="11" xfId="33" applyNumberFormat="1" applyFont="1" applyBorder="1" applyAlignment="1">
      <alignment horizontal="center"/>
    </xf>
    <xf numFmtId="43" fontId="3" fillId="0" borderId="11" xfId="33" applyFont="1" applyBorder="1" applyAlignment="1">
      <alignment horizontal="center"/>
    </xf>
    <xf numFmtId="0" fontId="3" fillId="0" borderId="12" xfId="0" applyFont="1" applyBorder="1" applyAlignment="1">
      <alignment/>
    </xf>
    <xf numFmtId="43" fontId="3" fillId="0" borderId="12" xfId="33" applyFont="1" applyBorder="1" applyAlignment="1">
      <alignment/>
    </xf>
    <xf numFmtId="43" fontId="3" fillId="33" borderId="12" xfId="33" applyFont="1" applyFill="1" applyBorder="1" applyAlignment="1">
      <alignment/>
    </xf>
    <xf numFmtId="43" fontId="3" fillId="34" borderId="12" xfId="33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204" fontId="3" fillId="0" borderId="0" xfId="33" applyNumberFormat="1" applyFont="1" applyFill="1" applyBorder="1" applyAlignment="1">
      <alignment horizontal="center"/>
    </xf>
    <xf numFmtId="43" fontId="3" fillId="0" borderId="0" xfId="33" applyFont="1" applyFill="1" applyBorder="1" applyAlignment="1">
      <alignment horizontal="center"/>
    </xf>
    <xf numFmtId="204" fontId="3" fillId="0" borderId="0" xfId="33" applyNumberFormat="1" applyFont="1" applyFill="1" applyBorder="1" applyAlignment="1">
      <alignment/>
    </xf>
    <xf numFmtId="43" fontId="3" fillId="0" borderId="0" xfId="33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204" fontId="3" fillId="0" borderId="0" xfId="33" applyNumberFormat="1" applyFont="1" applyBorder="1" applyAlignment="1">
      <alignment/>
    </xf>
    <xf numFmtId="43" fontId="3" fillId="0" borderId="0" xfId="33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04" fontId="2" fillId="0" borderId="0" xfId="33" applyNumberFormat="1" applyFont="1" applyFill="1" applyBorder="1" applyAlignment="1">
      <alignment/>
    </xf>
    <xf numFmtId="204" fontId="3" fillId="0" borderId="0" xfId="33" applyNumberFormat="1" applyFont="1" applyFill="1" applyBorder="1" applyAlignment="1">
      <alignment/>
    </xf>
    <xf numFmtId="43" fontId="3" fillId="0" borderId="10" xfId="33" applyNumberFormat="1" applyFont="1" applyBorder="1" applyAlignment="1">
      <alignment horizontal="center"/>
    </xf>
    <xf numFmtId="43" fontId="3" fillId="0" borderId="11" xfId="33" applyNumberFormat="1" applyFont="1" applyBorder="1" applyAlignment="1">
      <alignment horizontal="center"/>
    </xf>
    <xf numFmtId="43" fontId="3" fillId="0" borderId="0" xfId="33" applyNumberFormat="1" applyFont="1" applyFill="1" applyBorder="1" applyAlignment="1">
      <alignment/>
    </xf>
    <xf numFmtId="43" fontId="3" fillId="0" borderId="0" xfId="33" applyNumberFormat="1" applyFont="1" applyAlignment="1">
      <alignment/>
    </xf>
    <xf numFmtId="43" fontId="2" fillId="0" borderId="0" xfId="0" applyNumberFormat="1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43" fontId="3" fillId="0" borderId="0" xfId="33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43" fontId="3" fillId="0" borderId="12" xfId="33" applyFont="1" applyFill="1" applyBorder="1" applyAlignment="1">
      <alignment/>
    </xf>
    <xf numFmtId="43" fontId="3" fillId="35" borderId="12" xfId="33" applyFont="1" applyFill="1" applyBorder="1" applyAlignment="1">
      <alignment/>
    </xf>
    <xf numFmtId="43" fontId="3" fillId="13" borderId="12" xfId="33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แผนภูมิแสดงอัตราการใช้กระแสไฟฟ้าประจำปีงบประมาณปี 2556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65"/>
          <c:w val="0.9545"/>
          <c:h val="0.587"/>
        </c:manualLayout>
      </c:layout>
      <c:lineChart>
        <c:grouping val="standard"/>
        <c:varyColors val="0"/>
        <c:ser>
          <c:idx val="0"/>
          <c:order val="0"/>
          <c:tx>
            <c:strRef>
              <c:f>ค่าไฟฟ้า56!$D$3:$D$4</c:f>
              <c:strCache>
                <c:ptCount val="1"/>
                <c:pt idx="0">
                  <c:v>พลังงานไฟฟ้า ( หน่วย 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ค่าไฟฟ้า56!$B$5:$B$16</c:f>
              <c:strCache>
                <c:ptCount val="12"/>
                <c:pt idx="0">
                  <c:v> ตุลาคม  2555</c:v>
                </c:pt>
                <c:pt idx="1">
                  <c:v> พฤศจิกายน 2555</c:v>
                </c:pt>
                <c:pt idx="2">
                  <c:v> ธันวาคม  2555</c:v>
                </c:pt>
                <c:pt idx="3">
                  <c:v> มกราคม  2556</c:v>
                </c:pt>
                <c:pt idx="4">
                  <c:v> กุมภาพันธ์  2556</c:v>
                </c:pt>
                <c:pt idx="5">
                  <c:v> มีนาคม  2556</c:v>
                </c:pt>
                <c:pt idx="6">
                  <c:v> เมษายน  2556</c:v>
                </c:pt>
                <c:pt idx="7">
                  <c:v> พฤษภาคม  2556</c:v>
                </c:pt>
                <c:pt idx="8">
                  <c:v> มิถุนายน  2556</c:v>
                </c:pt>
                <c:pt idx="9">
                  <c:v> กรกฎาคม  2556</c:v>
                </c:pt>
                <c:pt idx="10">
                  <c:v> สิงหาคม  2556</c:v>
                </c:pt>
                <c:pt idx="11">
                  <c:v> กันยายน  2556</c:v>
                </c:pt>
              </c:strCache>
            </c:strRef>
          </c:cat>
          <c:val>
            <c:numRef>
              <c:f>ค่าไฟฟ้า56!$D$5:$D$16</c:f>
              <c:numCache>
                <c:ptCount val="12"/>
                <c:pt idx="0">
                  <c:v>268560</c:v>
                </c:pt>
                <c:pt idx="1">
                  <c:v>354880</c:v>
                </c:pt>
                <c:pt idx="2">
                  <c:v>362960</c:v>
                </c:pt>
                <c:pt idx="3">
                  <c:v>349600</c:v>
                </c:pt>
                <c:pt idx="4">
                  <c:v>364720</c:v>
                </c:pt>
                <c:pt idx="5">
                  <c:v>315200</c:v>
                </c:pt>
                <c:pt idx="6">
                  <c:v>284160</c:v>
                </c:pt>
                <c:pt idx="7">
                  <c:v>329840</c:v>
                </c:pt>
                <c:pt idx="8">
                  <c:v>379760</c:v>
                </c:pt>
                <c:pt idx="9">
                  <c:v>408240</c:v>
                </c:pt>
                <c:pt idx="10">
                  <c:v>445520</c:v>
                </c:pt>
                <c:pt idx="11">
                  <c:v>399200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ค่าไฟฟ้า56!$E$3:$E$4</c:f>
              <c:strCache>
                <c:ptCount val="1"/>
                <c:pt idx="0">
                  <c:v>รวมเงินที่ต้องชำระ ( บาท 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\฿#,##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฿#,##0.0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ค่าไฟฟ้า56!$B$5:$B$16</c:f>
              <c:strCache>
                <c:ptCount val="12"/>
                <c:pt idx="0">
                  <c:v> ตุลาคม  2555</c:v>
                </c:pt>
                <c:pt idx="1">
                  <c:v> พฤศจิกายน 2555</c:v>
                </c:pt>
                <c:pt idx="2">
                  <c:v> ธันวาคม  2555</c:v>
                </c:pt>
                <c:pt idx="3">
                  <c:v> มกราคม  2556</c:v>
                </c:pt>
                <c:pt idx="4">
                  <c:v> กุมภาพันธ์  2556</c:v>
                </c:pt>
                <c:pt idx="5">
                  <c:v> มีนาคม  2556</c:v>
                </c:pt>
                <c:pt idx="6">
                  <c:v> เมษายน  2556</c:v>
                </c:pt>
                <c:pt idx="7">
                  <c:v> พฤษภาคม  2556</c:v>
                </c:pt>
                <c:pt idx="8">
                  <c:v> มิถุนายน  2556</c:v>
                </c:pt>
                <c:pt idx="9">
                  <c:v> กรกฎาคม  2556</c:v>
                </c:pt>
                <c:pt idx="10">
                  <c:v> สิงหาคม  2556</c:v>
                </c:pt>
                <c:pt idx="11">
                  <c:v> กันยายน  2556</c:v>
                </c:pt>
              </c:strCache>
            </c:strRef>
          </c:cat>
          <c:val>
            <c:numRef>
              <c:f>ค่าไฟฟ้า56!$E$5:$E$16</c:f>
              <c:numCache>
                <c:ptCount val="12"/>
                <c:pt idx="0">
                  <c:v>1163120.59</c:v>
                </c:pt>
                <c:pt idx="1">
                  <c:v>1569030.2</c:v>
                </c:pt>
                <c:pt idx="2">
                  <c:v>1526299.25</c:v>
                </c:pt>
                <c:pt idx="3">
                  <c:v>1529987.07</c:v>
                </c:pt>
                <c:pt idx="4">
                  <c:v>1604976.83</c:v>
                </c:pt>
                <c:pt idx="5">
                  <c:v>1342067.05</c:v>
                </c:pt>
                <c:pt idx="6">
                  <c:v>1264709.85</c:v>
                </c:pt>
                <c:pt idx="7">
                  <c:v>1393662.01</c:v>
                </c:pt>
                <c:pt idx="8">
                  <c:v>1664655.65</c:v>
                </c:pt>
                <c:pt idx="9">
                  <c:v>1773399.02</c:v>
                </c:pt>
                <c:pt idx="10">
                  <c:v>1898253.2</c:v>
                </c:pt>
                <c:pt idx="11">
                  <c:v>1749598.31</c:v>
                </c:pt>
              </c:numCache>
            </c:numRef>
          </c:val>
          <c:smooth val="0"/>
        </c:ser>
        <c:marker val="1"/>
        <c:axId val="6137220"/>
        <c:axId val="55234981"/>
      </c:lineChart>
      <c:catAx>
        <c:axId val="6137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[$-1070000]d/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34981"/>
        <c:crosses val="autoZero"/>
        <c:auto val="1"/>
        <c:lblOffset val="100"/>
        <c:tickLblSkip val="2"/>
        <c:noMultiLvlLbl val="0"/>
      </c:catAx>
      <c:valAx>
        <c:axId val="552349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จำนวนที่ใช้ ( หน่วย )</a:t>
                </a:r>
              </a:p>
            </c:rich>
          </c:tx>
          <c:layout>
            <c:manualLayout>
              <c:xMode val="factor"/>
              <c:yMode val="factor"/>
              <c:x val="-0.01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1372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575"/>
          <c:y val="0.78"/>
          <c:w val="0.38"/>
          <c:h val="0.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แผนภูมิแสดงอัตราการใช้น้ำประปาประจำปีงบประมาณ 2556</a:t>
            </a:r>
          </a:p>
        </c:rich>
      </c:tx>
      <c:layout>
        <c:manualLayout>
          <c:xMode val="factor"/>
          <c:yMode val="factor"/>
          <c:x val="-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15"/>
          <c:w val="0.9545"/>
          <c:h val="0.78875"/>
        </c:manualLayout>
      </c:layout>
      <c:lineChart>
        <c:grouping val="standard"/>
        <c:varyColors val="0"/>
        <c:ser>
          <c:idx val="1"/>
          <c:order val="0"/>
          <c:tx>
            <c:strRef>
              <c:f>ค่าประปา56!$D$3:$D$4</c:f>
              <c:strCache>
                <c:ptCount val="1"/>
                <c:pt idx="0">
                  <c:v>จำนวนที่ใช้ ( ลิตร 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ค่าประปา56!$C$5:$C$16</c:f>
              <c:strCache>
                <c:ptCount val="12"/>
                <c:pt idx="0">
                  <c:v> ตุลาคม  2555</c:v>
                </c:pt>
                <c:pt idx="1">
                  <c:v> พฤศจิกายน 2555</c:v>
                </c:pt>
                <c:pt idx="2">
                  <c:v> ธันวาคม  2555</c:v>
                </c:pt>
                <c:pt idx="3">
                  <c:v> มกราคม  2556</c:v>
                </c:pt>
                <c:pt idx="4">
                  <c:v> กุมภาพันธ์  2556</c:v>
                </c:pt>
                <c:pt idx="5">
                  <c:v> มีนาคม  2556</c:v>
                </c:pt>
                <c:pt idx="6">
                  <c:v> เมษายน  2556</c:v>
                </c:pt>
                <c:pt idx="7">
                  <c:v> พฤษภาคม  2556</c:v>
                </c:pt>
                <c:pt idx="8">
                  <c:v> มิถุนายน  2556</c:v>
                </c:pt>
                <c:pt idx="9">
                  <c:v> กรกฎาคม  2556</c:v>
                </c:pt>
                <c:pt idx="10">
                  <c:v> สิงหาคม  2556</c:v>
                </c:pt>
                <c:pt idx="11">
                  <c:v> กันยายน  2556</c:v>
                </c:pt>
              </c:strCache>
            </c:strRef>
          </c:cat>
          <c:val>
            <c:numRef>
              <c:f>ค่าประปา56!$D$5:$D$16</c:f>
              <c:numCache>
                <c:ptCount val="12"/>
                <c:pt idx="0">
                  <c:v>8663000</c:v>
                </c:pt>
                <c:pt idx="1">
                  <c:v>5951000</c:v>
                </c:pt>
                <c:pt idx="2">
                  <c:v>6679000</c:v>
                </c:pt>
                <c:pt idx="3">
                  <c:v>10699000</c:v>
                </c:pt>
                <c:pt idx="4">
                  <c:v>8311000</c:v>
                </c:pt>
                <c:pt idx="5">
                  <c:v>7135000</c:v>
                </c:pt>
                <c:pt idx="6">
                  <c:v>6764000</c:v>
                </c:pt>
                <c:pt idx="7">
                  <c:v>6064000</c:v>
                </c:pt>
                <c:pt idx="8">
                  <c:v>7812000</c:v>
                </c:pt>
                <c:pt idx="9">
                  <c:v>9400000</c:v>
                </c:pt>
                <c:pt idx="10">
                  <c:v>10164000</c:v>
                </c:pt>
                <c:pt idx="11">
                  <c:v>9994000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ค่าประปา56!$E$3:$E$4</c:f>
              <c:strCache>
                <c:ptCount val="1"/>
                <c:pt idx="0">
                  <c:v>รวมเงินที่ต้องชำระ ( บาท 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\฿#,##0.0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ค่าประปา56!$C$5:$C$16</c:f>
              <c:strCache>
                <c:ptCount val="12"/>
                <c:pt idx="0">
                  <c:v> ตุลาคม  2555</c:v>
                </c:pt>
                <c:pt idx="1">
                  <c:v> พฤศจิกายน 2555</c:v>
                </c:pt>
                <c:pt idx="2">
                  <c:v> ธันวาคม  2555</c:v>
                </c:pt>
                <c:pt idx="3">
                  <c:v> มกราคม  2556</c:v>
                </c:pt>
                <c:pt idx="4">
                  <c:v> กุมภาพันธ์  2556</c:v>
                </c:pt>
                <c:pt idx="5">
                  <c:v> มีนาคม  2556</c:v>
                </c:pt>
                <c:pt idx="6">
                  <c:v> เมษายน  2556</c:v>
                </c:pt>
                <c:pt idx="7">
                  <c:v> พฤษภาคม  2556</c:v>
                </c:pt>
                <c:pt idx="8">
                  <c:v> มิถุนายน  2556</c:v>
                </c:pt>
                <c:pt idx="9">
                  <c:v> กรกฎาคม  2556</c:v>
                </c:pt>
                <c:pt idx="10">
                  <c:v> สิงหาคม  2556</c:v>
                </c:pt>
                <c:pt idx="11">
                  <c:v> กันยายน  2556</c:v>
                </c:pt>
              </c:strCache>
            </c:strRef>
          </c:cat>
          <c:val>
            <c:numRef>
              <c:f>ค่าประปา56!$E$5:$E$16</c:f>
              <c:numCache>
                <c:ptCount val="12"/>
                <c:pt idx="0">
                  <c:v>238751.97</c:v>
                </c:pt>
                <c:pt idx="1">
                  <c:v>168002.89</c:v>
                </c:pt>
                <c:pt idx="2">
                  <c:v>193485.82</c:v>
                </c:pt>
                <c:pt idx="3">
                  <c:v>319332.94</c:v>
                </c:pt>
                <c:pt idx="4">
                  <c:v>247788.46</c:v>
                </c:pt>
                <c:pt idx="5">
                  <c:v>212555.5</c:v>
                </c:pt>
                <c:pt idx="6">
                  <c:v>201440.34</c:v>
                </c:pt>
                <c:pt idx="7">
                  <c:v>180468.34</c:v>
                </c:pt>
                <c:pt idx="8">
                  <c:v>232838.42</c:v>
                </c:pt>
                <c:pt idx="9">
                  <c:v>280414.9</c:v>
                </c:pt>
                <c:pt idx="10">
                  <c:v>303304.34</c:v>
                </c:pt>
                <c:pt idx="11">
                  <c:v>298211.14</c:v>
                </c:pt>
              </c:numCache>
            </c:numRef>
          </c:val>
          <c:smooth val="0"/>
        </c:ser>
        <c:marker val="1"/>
        <c:axId val="27352782"/>
        <c:axId val="44848447"/>
      </c:lineChart>
      <c:catAx>
        <c:axId val="27352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4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48447"/>
        <c:crosses val="autoZero"/>
        <c:auto val="1"/>
        <c:lblOffset val="100"/>
        <c:tickLblSkip val="1"/>
        <c:noMultiLvlLbl val="0"/>
      </c:catAx>
      <c:valAx>
        <c:axId val="448484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จำนวนที่ใช้ ( ลิตร )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73527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1"/>
          <c:y val="0.9475"/>
          <c:w val="0.35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24525"/>
    <xdr:graphicFrame>
      <xdr:nvGraphicFramePr>
        <xdr:cNvPr id="1" name="Chart 1"/>
        <xdr:cNvGraphicFramePr/>
      </xdr:nvGraphicFramePr>
      <xdr:xfrm>
        <a:off x="0" y="0"/>
        <a:ext cx="92964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Shape 1025"/>
        <xdr:cNvGraphicFramePr/>
      </xdr:nvGraphicFramePr>
      <xdr:xfrm>
        <a:off x="0" y="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26;&#3619;&#3640;&#3611;&#3611;&#3637;&#3591;&#3610;&#3611;&#3619;&#3632;&#3617;&#3634;&#3603;%205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แผนภูมิไฟฟ้า54"/>
      <sheetName val="แผนภูมิประปา54"/>
      <sheetName val="ค่าประปา54"/>
      <sheetName val="ค่าไฟฟ้า54"/>
    </sheetNames>
    <sheetDataSet>
      <sheetData sheetId="4">
        <row r="16">
          <cell r="D16">
            <v>370240</v>
          </cell>
          <cell r="E16">
            <v>1440317.61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5"/>
  <sheetViews>
    <sheetView zoomScalePageLayoutView="0" workbookViewId="0" topLeftCell="A1">
      <selection activeCell="H11" sqref="H11"/>
    </sheetView>
  </sheetViews>
  <sheetFormatPr defaultColWidth="9.140625" defaultRowHeight="21" customHeight="1"/>
  <cols>
    <col min="1" max="1" width="15.00390625" style="1" customWidth="1"/>
    <col min="2" max="2" width="7.28125" style="25" customWidth="1"/>
    <col min="3" max="3" width="20.7109375" style="1" customWidth="1"/>
    <col min="4" max="4" width="16.7109375" style="2" customWidth="1"/>
    <col min="5" max="5" width="16.7109375" style="3" customWidth="1"/>
    <col min="6" max="6" width="13.421875" style="1" customWidth="1"/>
    <col min="7" max="7" width="14.7109375" style="1" customWidth="1"/>
    <col min="8" max="8" width="16.7109375" style="1" customWidth="1"/>
    <col min="9" max="9" width="16.7109375" style="2" customWidth="1"/>
    <col min="10" max="10" width="16.7109375" style="3" customWidth="1"/>
    <col min="11" max="16384" width="9.140625" style="1" customWidth="1"/>
  </cols>
  <sheetData>
    <row r="1" spans="2:10" ht="24.75" customHeight="1">
      <c r="B1" s="46" t="s">
        <v>17</v>
      </c>
      <c r="C1" s="46"/>
      <c r="D1" s="46"/>
      <c r="E1" s="46"/>
      <c r="F1" s="46"/>
      <c r="G1" s="46"/>
      <c r="H1" s="21"/>
      <c r="I1" s="21"/>
      <c r="J1" s="21"/>
    </row>
    <row r="2" spans="2:10" ht="21" customHeight="1">
      <c r="B2" s="45" t="s">
        <v>31</v>
      </c>
      <c r="C2" s="45"/>
      <c r="D2" s="45"/>
      <c r="E2" s="45"/>
      <c r="F2" s="45"/>
      <c r="G2" s="45"/>
      <c r="H2" s="44"/>
      <c r="I2" s="44"/>
      <c r="J2" s="44"/>
    </row>
    <row r="3" spans="2:11" ht="21" customHeight="1">
      <c r="B3" s="4" t="s">
        <v>10</v>
      </c>
      <c r="C3" s="4" t="s">
        <v>0</v>
      </c>
      <c r="D3" s="5" t="s">
        <v>11</v>
      </c>
      <c r="E3" s="6" t="s">
        <v>6</v>
      </c>
      <c r="F3" s="51" t="s">
        <v>13</v>
      </c>
      <c r="G3" s="51"/>
      <c r="H3" s="16"/>
      <c r="I3" s="17"/>
      <c r="J3" s="18"/>
      <c r="K3" s="15"/>
    </row>
    <row r="4" spans="2:11" ht="21" customHeight="1">
      <c r="B4" s="7"/>
      <c r="C4" s="7"/>
      <c r="D4" s="8" t="s">
        <v>12</v>
      </c>
      <c r="E4" s="9" t="s">
        <v>5</v>
      </c>
      <c r="F4" s="40" t="s">
        <v>15</v>
      </c>
      <c r="G4" s="40" t="s">
        <v>14</v>
      </c>
      <c r="H4" s="16"/>
      <c r="I4" s="17"/>
      <c r="J4" s="18"/>
      <c r="K4" s="15"/>
    </row>
    <row r="5" spans="2:11" ht="21" customHeight="1">
      <c r="B5" s="27">
        <v>1</v>
      </c>
      <c r="C5" s="10" t="s">
        <v>18</v>
      </c>
      <c r="D5" s="11">
        <v>8663000</v>
      </c>
      <c r="E5" s="11">
        <v>238751.97</v>
      </c>
      <c r="F5" s="41"/>
      <c r="G5" s="11"/>
      <c r="H5" s="22"/>
      <c r="I5" s="23"/>
      <c r="J5" s="24"/>
      <c r="K5" s="15"/>
    </row>
    <row r="6" spans="2:11" ht="21" customHeight="1">
      <c r="B6" s="27">
        <v>2</v>
      </c>
      <c r="C6" s="10" t="s">
        <v>19</v>
      </c>
      <c r="D6" s="11">
        <v>5951000</v>
      </c>
      <c r="E6" s="11">
        <v>168002.89</v>
      </c>
      <c r="F6" s="41">
        <f>D6-D5</f>
        <v>-2712000</v>
      </c>
      <c r="G6" s="11">
        <f>E6-E5</f>
        <v>-70749.07999999999</v>
      </c>
      <c r="H6" s="22"/>
      <c r="I6" s="23"/>
      <c r="J6" s="24"/>
      <c r="K6" s="15"/>
    </row>
    <row r="7" spans="2:11" ht="21" customHeight="1">
      <c r="B7" s="27">
        <v>3</v>
      </c>
      <c r="C7" s="10" t="s">
        <v>20</v>
      </c>
      <c r="D7" s="11">
        <v>6679000</v>
      </c>
      <c r="E7" s="11">
        <v>193485.82</v>
      </c>
      <c r="F7" s="41">
        <f aca="true" t="shared" si="0" ref="F7:G16">D7-D6</f>
        <v>728000</v>
      </c>
      <c r="G7" s="11">
        <f t="shared" si="0"/>
        <v>25482.929999999993</v>
      </c>
      <c r="H7" s="22"/>
      <c r="I7" s="23"/>
      <c r="J7" s="24"/>
      <c r="K7" s="15"/>
    </row>
    <row r="8" spans="2:11" ht="21" customHeight="1">
      <c r="B8" s="27">
        <v>4</v>
      </c>
      <c r="C8" s="10" t="s">
        <v>21</v>
      </c>
      <c r="D8" s="11">
        <v>10699000</v>
      </c>
      <c r="E8" s="11">
        <v>319332.94</v>
      </c>
      <c r="F8" s="41">
        <f t="shared" si="0"/>
        <v>4020000</v>
      </c>
      <c r="G8" s="11">
        <f t="shared" si="0"/>
        <v>125847.12</v>
      </c>
      <c r="H8" s="22"/>
      <c r="I8" s="23"/>
      <c r="J8" s="24"/>
      <c r="K8" s="15"/>
    </row>
    <row r="9" spans="2:11" ht="21" customHeight="1">
      <c r="B9" s="27">
        <v>5</v>
      </c>
      <c r="C9" s="10" t="s">
        <v>22</v>
      </c>
      <c r="D9" s="11">
        <v>8311000</v>
      </c>
      <c r="E9" s="11">
        <v>247788.46</v>
      </c>
      <c r="F9" s="41">
        <f t="shared" si="0"/>
        <v>-2388000</v>
      </c>
      <c r="G9" s="11">
        <f t="shared" si="0"/>
        <v>-71544.48000000001</v>
      </c>
      <c r="H9" s="22"/>
      <c r="I9" s="23"/>
      <c r="J9" s="24"/>
      <c r="K9" s="15"/>
    </row>
    <row r="10" spans="2:11" ht="21" customHeight="1">
      <c r="B10" s="27">
        <v>6</v>
      </c>
      <c r="C10" s="10" t="s">
        <v>23</v>
      </c>
      <c r="D10" s="11">
        <v>7135000</v>
      </c>
      <c r="E10" s="11">
        <v>212555.5</v>
      </c>
      <c r="F10" s="41">
        <f t="shared" si="0"/>
        <v>-1176000</v>
      </c>
      <c r="G10" s="11">
        <f t="shared" si="0"/>
        <v>-35232.95999999999</v>
      </c>
      <c r="H10" s="22"/>
      <c r="I10" s="23"/>
      <c r="J10" s="24"/>
      <c r="K10" s="15"/>
    </row>
    <row r="11" spans="2:11" ht="21" customHeight="1">
      <c r="B11" s="27">
        <v>7</v>
      </c>
      <c r="C11" s="10" t="s">
        <v>24</v>
      </c>
      <c r="D11" s="11">
        <v>6764000</v>
      </c>
      <c r="E11" s="11">
        <v>201440.34</v>
      </c>
      <c r="F11" s="41">
        <f t="shared" si="0"/>
        <v>-371000</v>
      </c>
      <c r="G11" s="11">
        <f t="shared" si="0"/>
        <v>-11115.160000000003</v>
      </c>
      <c r="H11" s="22" t="s">
        <v>7</v>
      </c>
      <c r="I11" s="23"/>
      <c r="J11" s="24"/>
      <c r="K11" s="15"/>
    </row>
    <row r="12" spans="2:11" ht="21" customHeight="1">
      <c r="B12" s="27">
        <v>8</v>
      </c>
      <c r="C12" s="10" t="s">
        <v>25</v>
      </c>
      <c r="D12" s="11">
        <v>6064000</v>
      </c>
      <c r="E12" s="11">
        <v>180468.34</v>
      </c>
      <c r="F12" s="41">
        <f t="shared" si="0"/>
        <v>-700000</v>
      </c>
      <c r="G12" s="11">
        <f t="shared" si="0"/>
        <v>-20972</v>
      </c>
      <c r="H12" s="22"/>
      <c r="I12" s="23"/>
      <c r="J12" s="24"/>
      <c r="K12" s="15"/>
    </row>
    <row r="13" spans="2:11" ht="21" customHeight="1">
      <c r="B13" s="27">
        <v>9</v>
      </c>
      <c r="C13" s="10" t="s">
        <v>26</v>
      </c>
      <c r="D13" s="11">
        <v>7812000</v>
      </c>
      <c r="E13" s="11">
        <v>232838.42</v>
      </c>
      <c r="F13" s="41">
        <f t="shared" si="0"/>
        <v>1748000</v>
      </c>
      <c r="G13" s="11">
        <f t="shared" si="0"/>
        <v>52370.080000000016</v>
      </c>
      <c r="H13" s="22"/>
      <c r="I13" s="23"/>
      <c r="J13" s="24"/>
      <c r="K13" s="15"/>
    </row>
    <row r="14" spans="2:11" ht="21" customHeight="1">
      <c r="B14" s="27">
        <v>10</v>
      </c>
      <c r="C14" s="39" t="s">
        <v>27</v>
      </c>
      <c r="D14" s="11">
        <v>9400000</v>
      </c>
      <c r="E14" s="11">
        <v>280414.9</v>
      </c>
      <c r="F14" s="41">
        <f t="shared" si="0"/>
        <v>1588000</v>
      </c>
      <c r="G14" s="11">
        <f t="shared" si="0"/>
        <v>47576.48000000001</v>
      </c>
      <c r="H14" s="15"/>
      <c r="I14" s="19"/>
      <c r="J14" s="20"/>
      <c r="K14" s="15"/>
    </row>
    <row r="15" spans="2:11" ht="21" customHeight="1">
      <c r="B15" s="27">
        <v>11</v>
      </c>
      <c r="C15" s="10" t="s">
        <v>28</v>
      </c>
      <c r="D15" s="11">
        <v>10164000</v>
      </c>
      <c r="E15" s="11">
        <v>303304.34</v>
      </c>
      <c r="F15" s="41">
        <f t="shared" si="0"/>
        <v>764000</v>
      </c>
      <c r="G15" s="11">
        <f t="shared" si="0"/>
        <v>22889.440000000002</v>
      </c>
      <c r="H15" s="15"/>
      <c r="I15" s="19"/>
      <c r="J15" s="20"/>
      <c r="K15" s="15"/>
    </row>
    <row r="16" spans="2:11" ht="21" customHeight="1">
      <c r="B16" s="27">
        <v>12</v>
      </c>
      <c r="C16" s="10" t="s">
        <v>29</v>
      </c>
      <c r="D16" s="11">
        <v>9994000</v>
      </c>
      <c r="E16" s="11">
        <v>298211.14</v>
      </c>
      <c r="F16" s="41">
        <f t="shared" si="0"/>
        <v>-170000</v>
      </c>
      <c r="G16" s="11">
        <f t="shared" si="0"/>
        <v>-5093.200000000012</v>
      </c>
      <c r="H16" s="15"/>
      <c r="I16" s="19"/>
      <c r="J16" s="20"/>
      <c r="K16" s="15"/>
    </row>
    <row r="17" spans="2:11" ht="21" customHeight="1">
      <c r="B17" s="49" t="s">
        <v>8</v>
      </c>
      <c r="C17" s="50"/>
      <c r="D17" s="13">
        <f>SUM(D5:D16)</f>
        <v>97636000</v>
      </c>
      <c r="E17" s="13">
        <f>SUM(E5:E16)</f>
        <v>2876595.06</v>
      </c>
      <c r="F17" s="42">
        <f>SUM(F5:F16)</f>
        <v>1331000</v>
      </c>
      <c r="G17" s="42">
        <f>SUM(G5:G16)</f>
        <v>59459.17000000001</v>
      </c>
      <c r="H17" s="15"/>
      <c r="I17" s="19"/>
      <c r="J17" s="20"/>
      <c r="K17" s="15"/>
    </row>
    <row r="18" spans="2:11" ht="21" customHeight="1">
      <c r="B18" s="47" t="s">
        <v>9</v>
      </c>
      <c r="C18" s="48"/>
      <c r="D18" s="12">
        <f>AVERAGE(D5:D16)</f>
        <v>8136333.333333333</v>
      </c>
      <c r="E18" s="12">
        <f>AVERAGE(E5:E16)</f>
        <v>239716.255</v>
      </c>
      <c r="F18" s="43">
        <f>AVERAGE(F5:F16)</f>
        <v>121000</v>
      </c>
      <c r="G18" s="43">
        <f>AVERAGE(G5:G16)</f>
        <v>5405.379090909092</v>
      </c>
      <c r="H18" s="15"/>
      <c r="I18" s="19"/>
      <c r="J18" s="20"/>
      <c r="K18" s="15"/>
    </row>
    <row r="19" spans="2:11" s="14" customFormat="1" ht="21" customHeight="1">
      <c r="B19" s="26"/>
      <c r="C19" s="15"/>
      <c r="D19" s="19"/>
      <c r="E19" s="20"/>
      <c r="F19" s="15"/>
      <c r="G19" s="15"/>
      <c r="H19" s="15"/>
      <c r="I19" s="19"/>
      <c r="J19" s="20"/>
      <c r="K19" s="15"/>
    </row>
    <row r="20" spans="2:11" s="14" customFormat="1" ht="21" customHeight="1">
      <c r="B20" s="26"/>
      <c r="C20" s="15"/>
      <c r="D20" s="19"/>
      <c r="E20" s="20"/>
      <c r="F20" s="15"/>
      <c r="G20" s="15"/>
      <c r="H20" s="15"/>
      <c r="I20" s="19"/>
      <c r="J20" s="20"/>
      <c r="K20" s="15"/>
    </row>
    <row r="21" spans="2:11" s="14" customFormat="1" ht="21" customHeight="1">
      <c r="B21" s="26"/>
      <c r="C21" s="15"/>
      <c r="D21" s="19"/>
      <c r="E21" s="20"/>
      <c r="F21" s="15"/>
      <c r="G21" s="15"/>
      <c r="H21" s="15"/>
      <c r="I21" s="19"/>
      <c r="J21" s="20"/>
      <c r="K21" s="15"/>
    </row>
    <row r="22" spans="2:11" s="14" customFormat="1" ht="21" customHeight="1">
      <c r="B22" s="26"/>
      <c r="C22" s="15"/>
      <c r="D22" s="19"/>
      <c r="E22" s="20"/>
      <c r="F22" s="15"/>
      <c r="G22" s="15"/>
      <c r="H22" s="15"/>
      <c r="I22" s="19"/>
      <c r="J22" s="20"/>
      <c r="K22" s="15"/>
    </row>
    <row r="23" spans="2:11" s="14" customFormat="1" ht="21" customHeight="1">
      <c r="B23" s="26"/>
      <c r="C23" s="15"/>
      <c r="D23" s="19"/>
      <c r="E23" s="20"/>
      <c r="F23" s="15"/>
      <c r="G23" s="15"/>
      <c r="H23" s="15"/>
      <c r="I23" s="19"/>
      <c r="J23" s="20"/>
      <c r="K23" s="15"/>
    </row>
    <row r="24" spans="2:11" s="14" customFormat="1" ht="21" customHeight="1">
      <c r="B24" s="26"/>
      <c r="C24" s="15"/>
      <c r="D24" s="19"/>
      <c r="E24" s="20"/>
      <c r="F24" s="15"/>
      <c r="G24" s="15"/>
      <c r="H24" s="15"/>
      <c r="I24" s="19"/>
      <c r="J24" s="20"/>
      <c r="K24" s="15"/>
    </row>
    <row r="25" spans="2:11" s="14" customFormat="1" ht="21" customHeight="1">
      <c r="B25" s="26"/>
      <c r="C25" s="15"/>
      <c r="D25" s="19"/>
      <c r="E25" s="20"/>
      <c r="F25" s="15"/>
      <c r="G25" s="15"/>
      <c r="H25" s="15"/>
      <c r="I25" s="19"/>
      <c r="J25" s="20"/>
      <c r="K25" s="15"/>
    </row>
    <row r="26" spans="2:11" s="14" customFormat="1" ht="21" customHeight="1">
      <c r="B26" s="26"/>
      <c r="C26" s="15"/>
      <c r="D26" s="19"/>
      <c r="E26" s="20"/>
      <c r="F26" s="15"/>
      <c r="G26" s="15"/>
      <c r="H26" s="15"/>
      <c r="I26" s="19"/>
      <c r="J26" s="20"/>
      <c r="K26" s="15"/>
    </row>
    <row r="27" spans="2:11" s="14" customFormat="1" ht="21" customHeight="1">
      <c r="B27" s="26"/>
      <c r="C27" s="15"/>
      <c r="D27" s="19"/>
      <c r="E27" s="20"/>
      <c r="F27" s="15"/>
      <c r="G27" s="15"/>
      <c r="H27" s="15"/>
      <c r="I27" s="19"/>
      <c r="J27" s="20"/>
      <c r="K27" s="15"/>
    </row>
    <row r="28" spans="2:11" s="14" customFormat="1" ht="21" customHeight="1">
      <c r="B28" s="26"/>
      <c r="C28" s="15"/>
      <c r="D28" s="19"/>
      <c r="E28" s="20"/>
      <c r="F28" s="15"/>
      <c r="G28" s="15"/>
      <c r="H28" s="15"/>
      <c r="I28" s="19"/>
      <c r="J28" s="20"/>
      <c r="K28" s="15"/>
    </row>
    <row r="29" spans="6:11" ht="21" customHeight="1">
      <c r="F29" s="15"/>
      <c r="G29" s="15" t="s">
        <v>7</v>
      </c>
      <c r="H29" s="15"/>
      <c r="I29" s="19"/>
      <c r="J29" s="20"/>
      <c r="K29" s="15"/>
    </row>
    <row r="34" spans="2:10" ht="21" customHeight="1">
      <c r="B34" s="16"/>
      <c r="C34" s="28"/>
      <c r="D34" s="30"/>
      <c r="E34" s="28"/>
      <c r="F34" s="28"/>
      <c r="G34" s="28"/>
      <c r="H34" s="28"/>
      <c r="I34" s="28"/>
      <c r="J34" s="28"/>
    </row>
    <row r="35" spans="2:11" ht="21" customHeight="1">
      <c r="B35" s="16"/>
      <c r="C35" s="29"/>
      <c r="D35" s="31"/>
      <c r="E35" s="29"/>
      <c r="F35" s="15"/>
      <c r="G35" s="29"/>
      <c r="H35" s="29"/>
      <c r="I35" s="29"/>
      <c r="J35" s="29"/>
      <c r="K35" s="15"/>
    </row>
    <row r="36" spans="2:11" ht="21" customHeight="1">
      <c r="B36" s="16"/>
      <c r="C36" s="16"/>
      <c r="D36" s="17"/>
      <c r="E36" s="18"/>
      <c r="F36" s="15"/>
      <c r="G36" s="16"/>
      <c r="H36" s="16"/>
      <c r="I36" s="17"/>
      <c r="J36" s="18"/>
      <c r="K36" s="15"/>
    </row>
    <row r="37" spans="2:11" ht="21" customHeight="1">
      <c r="B37" s="16"/>
      <c r="C37" s="16"/>
      <c r="D37" s="17"/>
      <c r="E37" s="18"/>
      <c r="F37" s="15"/>
      <c r="G37" s="16"/>
      <c r="H37" s="16"/>
      <c r="I37" s="17"/>
      <c r="J37" s="18"/>
      <c r="K37" s="15"/>
    </row>
    <row r="38" spans="2:11" ht="21" customHeight="1">
      <c r="B38" s="16"/>
      <c r="C38" s="15"/>
      <c r="D38" s="19"/>
      <c r="E38" s="20"/>
      <c r="F38" s="15"/>
      <c r="G38" s="15"/>
      <c r="H38" s="15"/>
      <c r="I38" s="19"/>
      <c r="J38" s="20"/>
      <c r="K38" s="15"/>
    </row>
    <row r="39" spans="2:11" ht="21" customHeight="1">
      <c r="B39" s="16"/>
      <c r="C39" s="15"/>
      <c r="D39" s="19"/>
      <c r="E39" s="20"/>
      <c r="F39" s="15"/>
      <c r="G39" s="15"/>
      <c r="H39" s="15"/>
      <c r="I39" s="19"/>
      <c r="J39" s="20"/>
      <c r="K39" s="15"/>
    </row>
    <row r="40" spans="2:11" ht="21" customHeight="1">
      <c r="B40" s="16"/>
      <c r="C40" s="15"/>
      <c r="D40" s="19"/>
      <c r="E40" s="20"/>
      <c r="F40" s="15"/>
      <c r="G40" s="15"/>
      <c r="H40" s="15"/>
      <c r="I40" s="19"/>
      <c r="J40" s="20"/>
      <c r="K40" s="15"/>
    </row>
    <row r="41" spans="2:11" ht="21" customHeight="1">
      <c r="B41" s="16"/>
      <c r="C41" s="15"/>
      <c r="D41" s="19"/>
      <c r="E41" s="20"/>
      <c r="F41" s="15"/>
      <c r="G41" s="15"/>
      <c r="H41" s="15"/>
      <c r="I41" s="19"/>
      <c r="J41" s="20"/>
      <c r="K41" s="15"/>
    </row>
    <row r="42" spans="2:11" ht="21" customHeight="1">
      <c r="B42" s="16"/>
      <c r="C42" s="15"/>
      <c r="D42" s="19"/>
      <c r="E42" s="20"/>
      <c r="F42" s="15"/>
      <c r="G42" s="15"/>
      <c r="H42" s="15"/>
      <c r="I42" s="19"/>
      <c r="J42" s="20"/>
      <c r="K42" s="15"/>
    </row>
    <row r="43" spans="2:11" ht="21" customHeight="1">
      <c r="B43" s="16"/>
      <c r="C43" s="15"/>
      <c r="D43" s="19"/>
      <c r="E43" s="20"/>
      <c r="F43" s="15"/>
      <c r="G43" s="15"/>
      <c r="H43" s="15"/>
      <c r="I43" s="19"/>
      <c r="J43" s="20"/>
      <c r="K43" s="15"/>
    </row>
    <row r="44" spans="2:11" ht="21" customHeight="1">
      <c r="B44" s="16"/>
      <c r="C44" s="15"/>
      <c r="D44" s="19"/>
      <c r="E44" s="20"/>
      <c r="F44" s="15"/>
      <c r="G44" s="15"/>
      <c r="H44" s="15"/>
      <c r="I44" s="19"/>
      <c r="J44" s="20"/>
      <c r="K44" s="15"/>
    </row>
    <row r="45" spans="2:11" ht="21" customHeight="1">
      <c r="B45" s="16"/>
      <c r="C45" s="15"/>
      <c r="D45" s="19"/>
      <c r="E45" s="20"/>
      <c r="F45" s="15"/>
      <c r="G45" s="15"/>
      <c r="H45" s="15"/>
      <c r="I45" s="19"/>
      <c r="J45" s="20"/>
      <c r="K45" s="15"/>
    </row>
    <row r="46" spans="2:11" ht="21" customHeight="1">
      <c r="B46" s="16"/>
      <c r="C46" s="15"/>
      <c r="D46" s="19"/>
      <c r="E46" s="20"/>
      <c r="F46" s="15"/>
      <c r="G46" s="15"/>
      <c r="H46" s="15"/>
      <c r="I46" s="19"/>
      <c r="J46" s="20"/>
      <c r="K46" s="15"/>
    </row>
    <row r="47" spans="2:11" ht="21" customHeight="1">
      <c r="B47" s="16"/>
      <c r="C47" s="15"/>
      <c r="D47" s="19"/>
      <c r="E47" s="20"/>
      <c r="F47" s="15"/>
      <c r="G47" s="15"/>
      <c r="H47" s="15"/>
      <c r="I47" s="19"/>
      <c r="J47" s="20"/>
      <c r="K47" s="15"/>
    </row>
    <row r="48" spans="2:11" ht="21" customHeight="1">
      <c r="B48" s="16"/>
      <c r="C48" s="15"/>
      <c r="D48" s="19"/>
      <c r="E48" s="20"/>
      <c r="F48" s="15"/>
      <c r="G48" s="15"/>
      <c r="H48" s="15"/>
      <c r="I48" s="19"/>
      <c r="J48" s="20"/>
      <c r="K48" s="15"/>
    </row>
    <row r="49" spans="2:11" ht="21" customHeight="1">
      <c r="B49" s="16"/>
      <c r="C49" s="15"/>
      <c r="D49" s="19"/>
      <c r="E49" s="20"/>
      <c r="F49" s="15"/>
      <c r="G49" s="15"/>
      <c r="H49" s="15"/>
      <c r="I49" s="19"/>
      <c r="J49" s="20"/>
      <c r="K49" s="15"/>
    </row>
    <row r="50" spans="2:11" ht="21" customHeight="1">
      <c r="B50" s="16"/>
      <c r="C50" s="15"/>
      <c r="D50" s="19"/>
      <c r="E50" s="20"/>
      <c r="F50" s="15"/>
      <c r="G50" s="15"/>
      <c r="H50" s="19"/>
      <c r="I50" s="19"/>
      <c r="J50" s="20"/>
      <c r="K50" s="15"/>
    </row>
    <row r="51" spans="2:11" ht="21" customHeight="1">
      <c r="B51" s="16"/>
      <c r="C51" s="15"/>
      <c r="D51" s="19"/>
      <c r="E51" s="20"/>
      <c r="F51" s="15"/>
      <c r="G51" s="15"/>
      <c r="H51" s="15"/>
      <c r="I51" s="19"/>
      <c r="J51" s="20"/>
      <c r="K51" s="15"/>
    </row>
    <row r="52" spans="2:11" ht="21" customHeight="1">
      <c r="B52" s="16"/>
      <c r="C52" s="15"/>
      <c r="D52" s="19"/>
      <c r="E52" s="20"/>
      <c r="F52" s="15"/>
      <c r="G52" s="15"/>
      <c r="H52" s="15"/>
      <c r="I52" s="19"/>
      <c r="J52" s="20"/>
      <c r="K52" s="15"/>
    </row>
    <row r="53" spans="2:11" ht="21" customHeight="1">
      <c r="B53" s="16"/>
      <c r="C53" s="15"/>
      <c r="D53" s="19"/>
      <c r="E53" s="20"/>
      <c r="F53" s="15"/>
      <c r="G53" s="15"/>
      <c r="H53" s="15"/>
      <c r="I53" s="19"/>
      <c r="J53" s="20"/>
      <c r="K53" s="15"/>
    </row>
    <row r="54" spans="2:11" ht="21" customHeight="1">
      <c r="B54" s="16"/>
      <c r="C54" s="15"/>
      <c r="D54" s="19"/>
      <c r="E54" s="20"/>
      <c r="F54" s="15"/>
      <c r="G54" s="15"/>
      <c r="H54" s="15"/>
      <c r="I54" s="19"/>
      <c r="J54" s="20"/>
      <c r="K54" s="15"/>
    </row>
    <row r="55" spans="2:10" ht="21" customHeight="1">
      <c r="B55" s="16"/>
      <c r="C55" s="15"/>
      <c r="D55" s="19"/>
      <c r="E55" s="20"/>
      <c r="F55" s="15"/>
      <c r="G55" s="15"/>
      <c r="H55" s="15"/>
      <c r="I55" s="19"/>
      <c r="J55" s="20"/>
    </row>
  </sheetData>
  <sheetProtection/>
  <mergeCells count="5">
    <mergeCell ref="B18:C18"/>
    <mergeCell ref="B17:C17"/>
    <mergeCell ref="F3:G3"/>
    <mergeCell ref="B1:G1"/>
    <mergeCell ref="B2:G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H13" sqref="H13"/>
    </sheetView>
  </sheetViews>
  <sheetFormatPr defaultColWidth="9.140625" defaultRowHeight="21" customHeight="1"/>
  <cols>
    <col min="1" max="1" width="7.28125" style="25" customWidth="1"/>
    <col min="2" max="2" width="20.7109375" style="1" customWidth="1"/>
    <col min="3" max="3" width="16.7109375" style="2" customWidth="1"/>
    <col min="4" max="4" width="16.7109375" style="35" customWidth="1"/>
    <col min="5" max="5" width="16.7109375" style="3" customWidth="1"/>
    <col min="6" max="6" width="13.7109375" style="1" customWidth="1"/>
    <col min="7" max="7" width="15.28125" style="1" customWidth="1"/>
    <col min="8" max="8" width="16.7109375" style="1" customWidth="1"/>
    <col min="9" max="9" width="16.7109375" style="2" customWidth="1"/>
    <col min="10" max="10" width="16.7109375" style="3" customWidth="1"/>
    <col min="11" max="16384" width="9.140625" style="1" customWidth="1"/>
  </cols>
  <sheetData>
    <row r="1" spans="1:10" ht="24.75" customHeight="1">
      <c r="A1" s="46" t="s">
        <v>16</v>
      </c>
      <c r="B1" s="46"/>
      <c r="C1" s="46"/>
      <c r="D1" s="46"/>
      <c r="E1" s="46"/>
      <c r="F1" s="46"/>
      <c r="G1" s="46"/>
      <c r="H1" s="21"/>
      <c r="I1" s="21"/>
      <c r="J1" s="21"/>
    </row>
    <row r="2" spans="1:10" ht="21" customHeight="1">
      <c r="A2" s="45" t="s">
        <v>32</v>
      </c>
      <c r="B2" s="45"/>
      <c r="C2" s="45"/>
      <c r="D2" s="45"/>
      <c r="E2" s="45"/>
      <c r="F2" s="45"/>
      <c r="G2" s="45"/>
      <c r="H2" s="44"/>
      <c r="I2" s="44"/>
      <c r="J2" s="44"/>
    </row>
    <row r="3" spans="1:11" ht="21" customHeight="1">
      <c r="A3" s="4" t="s">
        <v>10</v>
      </c>
      <c r="B3" s="4" t="s">
        <v>0</v>
      </c>
      <c r="C3" s="5" t="s">
        <v>1</v>
      </c>
      <c r="D3" s="32" t="s">
        <v>2</v>
      </c>
      <c r="E3" s="6" t="s">
        <v>6</v>
      </c>
      <c r="F3" s="51" t="s">
        <v>13</v>
      </c>
      <c r="G3" s="51"/>
      <c r="H3" s="22"/>
      <c r="I3" s="17"/>
      <c r="J3" s="18"/>
      <c r="K3" s="15"/>
    </row>
    <row r="4" spans="1:11" ht="21" customHeight="1">
      <c r="A4" s="7"/>
      <c r="B4" s="7"/>
      <c r="C4" s="8" t="s">
        <v>4</v>
      </c>
      <c r="D4" s="33" t="s">
        <v>3</v>
      </c>
      <c r="E4" s="9" t="s">
        <v>5</v>
      </c>
      <c r="F4" s="40" t="s">
        <v>15</v>
      </c>
      <c r="G4" s="40" t="s">
        <v>14</v>
      </c>
      <c r="H4" s="22"/>
      <c r="I4" s="17"/>
      <c r="J4" s="18"/>
      <c r="K4" s="15"/>
    </row>
    <row r="5" spans="1:11" ht="21" customHeight="1">
      <c r="A5" s="27">
        <v>1</v>
      </c>
      <c r="B5" s="10" t="s">
        <v>18</v>
      </c>
      <c r="C5" s="11">
        <v>3040</v>
      </c>
      <c r="D5" s="11">
        <v>268560</v>
      </c>
      <c r="E5" s="11">
        <v>1163120.59</v>
      </c>
      <c r="F5" s="41">
        <f>D5-'[1]ค่าไฟฟ้า54'!$D$16</f>
        <v>-101680</v>
      </c>
      <c r="G5" s="11">
        <f>E5-'[1]ค่าไฟฟ้า54'!$E$16</f>
        <v>-277197.02</v>
      </c>
      <c r="H5" s="22"/>
      <c r="I5" s="23" t="s">
        <v>7</v>
      </c>
      <c r="J5" s="24"/>
      <c r="K5" s="15"/>
    </row>
    <row r="6" spans="1:11" ht="21" customHeight="1">
      <c r="A6" s="27">
        <v>2</v>
      </c>
      <c r="B6" s="10" t="s">
        <v>19</v>
      </c>
      <c r="C6" s="11">
        <v>3664</v>
      </c>
      <c r="D6" s="11">
        <v>354880</v>
      </c>
      <c r="E6" s="11">
        <v>1569030.2</v>
      </c>
      <c r="F6" s="41">
        <f>D6-D5</f>
        <v>86320</v>
      </c>
      <c r="G6" s="11">
        <f>E6-E5</f>
        <v>405909.60999999987</v>
      </c>
      <c r="H6" s="22" t="s">
        <v>7</v>
      </c>
      <c r="I6" s="23"/>
      <c r="J6" s="24"/>
      <c r="K6" s="15"/>
    </row>
    <row r="7" spans="1:11" ht="21" customHeight="1">
      <c r="A7" s="27">
        <v>3</v>
      </c>
      <c r="B7" s="10" t="s">
        <v>20</v>
      </c>
      <c r="C7" s="11">
        <v>3592</v>
      </c>
      <c r="D7" s="11">
        <v>362960</v>
      </c>
      <c r="E7" s="11">
        <v>1526299.25</v>
      </c>
      <c r="F7" s="41">
        <f aca="true" t="shared" si="0" ref="F7:F16">D7-D6</f>
        <v>8080</v>
      </c>
      <c r="G7" s="11">
        <f aca="true" t="shared" si="1" ref="G7:G16">E7-E6</f>
        <v>-42730.94999999995</v>
      </c>
      <c r="H7" s="22"/>
      <c r="I7" s="23"/>
      <c r="J7" s="24"/>
      <c r="K7" s="15"/>
    </row>
    <row r="8" spans="1:11" ht="21" customHeight="1">
      <c r="A8" s="27">
        <v>4</v>
      </c>
      <c r="B8" s="10" t="s">
        <v>21</v>
      </c>
      <c r="C8" s="11">
        <v>3048</v>
      </c>
      <c r="D8" s="11">
        <v>349600</v>
      </c>
      <c r="E8" s="11">
        <v>1529987.07</v>
      </c>
      <c r="F8" s="41">
        <f t="shared" si="0"/>
        <v>-13360</v>
      </c>
      <c r="G8" s="11">
        <f t="shared" si="1"/>
        <v>3687.820000000065</v>
      </c>
      <c r="H8" s="22" t="s">
        <v>7</v>
      </c>
      <c r="I8" s="23"/>
      <c r="J8" s="24"/>
      <c r="K8" s="15"/>
    </row>
    <row r="9" spans="1:11" ht="21" customHeight="1">
      <c r="A9" s="27">
        <v>5</v>
      </c>
      <c r="B9" s="10" t="s">
        <v>22</v>
      </c>
      <c r="C9" s="11">
        <v>3816</v>
      </c>
      <c r="D9" s="11">
        <v>364720</v>
      </c>
      <c r="E9" s="11">
        <v>1604976.83</v>
      </c>
      <c r="F9" s="41">
        <f t="shared" si="0"/>
        <v>15120</v>
      </c>
      <c r="G9" s="11">
        <f t="shared" si="1"/>
        <v>74989.76000000001</v>
      </c>
      <c r="H9" s="22" t="s">
        <v>7</v>
      </c>
      <c r="I9" s="23"/>
      <c r="J9" s="24"/>
      <c r="K9" s="15"/>
    </row>
    <row r="10" spans="1:11" ht="21" customHeight="1">
      <c r="A10" s="27">
        <v>6</v>
      </c>
      <c r="B10" s="10" t="s">
        <v>23</v>
      </c>
      <c r="C10" s="11">
        <v>3080</v>
      </c>
      <c r="D10" s="11">
        <v>315200</v>
      </c>
      <c r="E10" s="11">
        <v>1342067.05</v>
      </c>
      <c r="F10" s="41">
        <f t="shared" si="0"/>
        <v>-49520</v>
      </c>
      <c r="G10" s="11">
        <f t="shared" si="1"/>
        <v>-262909.78</v>
      </c>
      <c r="H10" s="22"/>
      <c r="I10" s="23"/>
      <c r="J10" s="24"/>
      <c r="K10" s="15"/>
    </row>
    <row r="11" spans="1:11" ht="21" customHeight="1">
      <c r="A11" s="27">
        <v>7</v>
      </c>
      <c r="B11" s="10" t="s">
        <v>24</v>
      </c>
      <c r="C11" s="11">
        <v>3032</v>
      </c>
      <c r="D11" s="11">
        <v>284160</v>
      </c>
      <c r="E11" s="11">
        <v>1264709.85</v>
      </c>
      <c r="F11" s="41">
        <f t="shared" si="0"/>
        <v>-31040</v>
      </c>
      <c r="G11" s="11">
        <f t="shared" si="1"/>
        <v>-77357.19999999995</v>
      </c>
      <c r="H11" s="22"/>
      <c r="I11" s="23"/>
      <c r="J11" s="24"/>
      <c r="K11" s="15"/>
    </row>
    <row r="12" spans="1:11" ht="21" customHeight="1">
      <c r="A12" s="27">
        <v>8</v>
      </c>
      <c r="B12" s="10" t="s">
        <v>25</v>
      </c>
      <c r="C12" s="11">
        <v>3664</v>
      </c>
      <c r="D12" s="11">
        <v>329840</v>
      </c>
      <c r="E12" s="11">
        <v>1393662.01</v>
      </c>
      <c r="F12" s="41">
        <f t="shared" si="0"/>
        <v>45680</v>
      </c>
      <c r="G12" s="11">
        <f t="shared" si="1"/>
        <v>128952.15999999992</v>
      </c>
      <c r="H12" s="22"/>
      <c r="I12" s="23"/>
      <c r="J12" s="24"/>
      <c r="K12" s="15"/>
    </row>
    <row r="13" spans="1:11" ht="21" customHeight="1">
      <c r="A13" s="27">
        <v>9</v>
      </c>
      <c r="B13" s="10" t="s">
        <v>26</v>
      </c>
      <c r="C13" s="11">
        <v>4032</v>
      </c>
      <c r="D13" s="11">
        <v>379760</v>
      </c>
      <c r="E13" s="11">
        <v>1664655.65</v>
      </c>
      <c r="F13" s="41">
        <f t="shared" si="0"/>
        <v>49920</v>
      </c>
      <c r="G13" s="11">
        <f t="shared" si="1"/>
        <v>270993.6399999999</v>
      </c>
      <c r="H13" s="22"/>
      <c r="I13" s="23"/>
      <c r="J13" s="24"/>
      <c r="K13" s="15"/>
    </row>
    <row r="14" spans="1:11" ht="21" customHeight="1">
      <c r="A14" s="27">
        <v>10</v>
      </c>
      <c r="B14" s="39" t="s">
        <v>27</v>
      </c>
      <c r="C14" s="11">
        <v>4104</v>
      </c>
      <c r="D14" s="11">
        <v>408240</v>
      </c>
      <c r="E14" s="11">
        <v>1773399.02</v>
      </c>
      <c r="F14" s="41">
        <f t="shared" si="0"/>
        <v>28480</v>
      </c>
      <c r="G14" s="11">
        <f t="shared" si="1"/>
        <v>108743.37000000011</v>
      </c>
      <c r="H14" s="22"/>
      <c r="I14" s="19"/>
      <c r="J14" s="20"/>
      <c r="K14" s="15"/>
    </row>
    <row r="15" spans="1:11" ht="21" customHeight="1">
      <c r="A15" s="27">
        <v>11</v>
      </c>
      <c r="B15" s="10" t="s">
        <v>28</v>
      </c>
      <c r="C15" s="11">
        <v>4232</v>
      </c>
      <c r="D15" s="11">
        <v>445520</v>
      </c>
      <c r="E15" s="11">
        <v>1898253.2</v>
      </c>
      <c r="F15" s="41">
        <f t="shared" si="0"/>
        <v>37280</v>
      </c>
      <c r="G15" s="11">
        <f t="shared" si="1"/>
        <v>124854.17999999993</v>
      </c>
      <c r="H15" s="15"/>
      <c r="I15" s="19"/>
      <c r="J15" s="20"/>
      <c r="K15" s="15"/>
    </row>
    <row r="16" spans="1:11" ht="21" customHeight="1">
      <c r="A16" s="27">
        <v>12</v>
      </c>
      <c r="B16" s="10" t="s">
        <v>29</v>
      </c>
      <c r="C16" s="11">
        <v>3680</v>
      </c>
      <c r="D16" s="11">
        <v>399200</v>
      </c>
      <c r="E16" s="11">
        <v>1749598.31</v>
      </c>
      <c r="F16" s="41">
        <f t="shared" si="0"/>
        <v>-46320</v>
      </c>
      <c r="G16" s="11">
        <f t="shared" si="1"/>
        <v>-148654.8899999999</v>
      </c>
      <c r="H16" s="15"/>
      <c r="I16" s="19"/>
      <c r="J16" s="20"/>
      <c r="K16" s="15"/>
    </row>
    <row r="17" spans="1:11" ht="21" customHeight="1">
      <c r="A17" s="49" t="s">
        <v>8</v>
      </c>
      <c r="B17" s="50"/>
      <c r="C17" s="13">
        <f>SUM(C5:C16)</f>
        <v>42984</v>
      </c>
      <c r="D17" s="13">
        <f>SUM(D5:D16)</f>
        <v>4262640</v>
      </c>
      <c r="E17" s="13">
        <f>SUM(E5:E16)</f>
        <v>18479759.029999997</v>
      </c>
      <c r="F17" s="42">
        <f>SUM(F5:F16)</f>
        <v>28960</v>
      </c>
      <c r="G17" s="42">
        <f>SUM(G5:G16)</f>
        <v>309280.69999999995</v>
      </c>
      <c r="H17" s="15"/>
      <c r="I17" s="19"/>
      <c r="J17" s="20"/>
      <c r="K17" s="15"/>
    </row>
    <row r="18" spans="1:11" ht="21" customHeight="1">
      <c r="A18" s="47" t="s">
        <v>9</v>
      </c>
      <c r="B18" s="48"/>
      <c r="C18" s="12">
        <f>AVERAGE(C5:C16)</f>
        <v>3582</v>
      </c>
      <c r="D18" s="12">
        <f>AVERAGE(D5:D16)</f>
        <v>355220</v>
      </c>
      <c r="E18" s="12">
        <f>AVERAGE(E5:E16)</f>
        <v>1539979.9191666665</v>
      </c>
      <c r="F18" s="43">
        <f>AVERAGE(F5:F16)</f>
        <v>2413.3333333333335</v>
      </c>
      <c r="G18" s="43">
        <f>AVERAGE(G5:G16)</f>
        <v>25773.391666666663</v>
      </c>
      <c r="H18" s="15"/>
      <c r="I18" s="19"/>
      <c r="J18" s="20"/>
      <c r="K18" s="15"/>
    </row>
    <row r="19" spans="1:11" s="14" customFormat="1" ht="21" customHeight="1">
      <c r="A19" s="26"/>
      <c r="B19" s="15"/>
      <c r="C19" s="19"/>
      <c r="D19" s="34"/>
      <c r="E19" s="20"/>
      <c r="F19" s="15"/>
      <c r="H19" s="15"/>
      <c r="I19" s="19"/>
      <c r="J19" s="20"/>
      <c r="K19" s="15"/>
    </row>
    <row r="20" spans="1:11" s="14" customFormat="1" ht="21" customHeight="1">
      <c r="A20" s="26"/>
      <c r="B20" s="15"/>
      <c r="C20" s="19"/>
      <c r="D20" s="34"/>
      <c r="E20" s="20"/>
      <c r="F20" s="15"/>
      <c r="G20" s="15"/>
      <c r="H20" s="15"/>
      <c r="I20" s="19"/>
      <c r="J20" s="20"/>
      <c r="K20" s="15"/>
    </row>
    <row r="21" spans="1:11" s="14" customFormat="1" ht="21" customHeight="1">
      <c r="A21" s="26"/>
      <c r="B21" s="15"/>
      <c r="C21" s="19"/>
      <c r="D21" s="34"/>
      <c r="E21" s="20"/>
      <c r="F21" s="15"/>
      <c r="G21" s="15"/>
      <c r="H21" s="15"/>
      <c r="I21" s="19"/>
      <c r="J21" s="20"/>
      <c r="K21" s="15"/>
    </row>
    <row r="22" spans="1:11" s="14" customFormat="1" ht="21" customHeight="1">
      <c r="A22" s="26"/>
      <c r="B22" s="15"/>
      <c r="C22" s="19"/>
      <c r="D22" s="34"/>
      <c r="E22" s="20"/>
      <c r="F22" s="15"/>
      <c r="G22" s="15"/>
      <c r="H22" s="15"/>
      <c r="I22" s="19"/>
      <c r="J22" s="20"/>
      <c r="K22" s="15"/>
    </row>
    <row r="23" spans="1:11" s="14" customFormat="1" ht="21" customHeight="1">
      <c r="A23" s="26"/>
      <c r="B23" s="15"/>
      <c r="C23" s="19"/>
      <c r="D23" s="34"/>
      <c r="E23" s="20"/>
      <c r="F23" s="15" t="s">
        <v>7</v>
      </c>
      <c r="G23" s="15"/>
      <c r="H23" s="15"/>
      <c r="I23" s="19"/>
      <c r="J23" s="20"/>
      <c r="K23" s="15"/>
    </row>
    <row r="24" spans="1:11" s="14" customFormat="1" ht="21" customHeight="1">
      <c r="A24" s="26"/>
      <c r="B24" s="15"/>
      <c r="C24" s="19"/>
      <c r="D24" s="34"/>
      <c r="E24" s="20"/>
      <c r="F24" s="15"/>
      <c r="G24" s="15"/>
      <c r="H24" s="15"/>
      <c r="I24" s="19"/>
      <c r="J24" s="20"/>
      <c r="K24" s="15"/>
    </row>
    <row r="25" spans="1:11" s="14" customFormat="1" ht="21" customHeight="1">
      <c r="A25" s="26"/>
      <c r="B25" s="15"/>
      <c r="C25" s="19"/>
      <c r="D25" s="34"/>
      <c r="E25" s="20"/>
      <c r="F25" s="15"/>
      <c r="G25" s="15"/>
      <c r="H25" s="15"/>
      <c r="I25" s="19"/>
      <c r="J25" s="20"/>
      <c r="K25" s="15"/>
    </row>
    <row r="26" spans="1:11" s="14" customFormat="1" ht="21" customHeight="1">
      <c r="A26" s="26"/>
      <c r="B26" s="15"/>
      <c r="C26" s="19"/>
      <c r="D26" s="34"/>
      <c r="E26" s="20"/>
      <c r="F26" s="15"/>
      <c r="G26" s="15"/>
      <c r="H26" s="15"/>
      <c r="I26" s="19"/>
      <c r="J26" s="20"/>
      <c r="K26" s="15"/>
    </row>
    <row r="27" spans="1:11" s="14" customFormat="1" ht="21" customHeight="1">
      <c r="A27" s="26"/>
      <c r="B27" s="15"/>
      <c r="C27" s="19"/>
      <c r="D27" s="34"/>
      <c r="E27" s="20"/>
      <c r="F27" s="15"/>
      <c r="G27" s="15"/>
      <c r="H27" s="15"/>
      <c r="I27" s="19"/>
      <c r="J27" s="20"/>
      <c r="K27" s="15"/>
    </row>
    <row r="28" spans="1:11" s="14" customFormat="1" ht="21" customHeight="1">
      <c r="A28" s="26"/>
      <c r="B28" s="15"/>
      <c r="C28" s="19"/>
      <c r="D28" s="34"/>
      <c r="E28" s="20"/>
      <c r="F28" s="15"/>
      <c r="G28" s="15"/>
      <c r="H28" s="15"/>
      <c r="I28" s="19"/>
      <c r="J28" s="20"/>
      <c r="K28" s="15"/>
    </row>
    <row r="29" spans="6:11" ht="21" customHeight="1">
      <c r="F29" s="15"/>
      <c r="G29" s="15" t="s">
        <v>7</v>
      </c>
      <c r="H29" s="15"/>
      <c r="I29" s="19"/>
      <c r="J29" s="20"/>
      <c r="K29" s="15"/>
    </row>
    <row r="31" ht="21" customHeight="1">
      <c r="D31" s="35" t="s">
        <v>7</v>
      </c>
    </row>
    <row r="34" spans="1:10" ht="21" customHeight="1">
      <c r="A34" s="16"/>
      <c r="B34" s="28"/>
      <c r="C34" s="30"/>
      <c r="D34" s="36"/>
      <c r="E34" s="28"/>
      <c r="F34" s="28"/>
      <c r="G34" s="28"/>
      <c r="H34" s="28"/>
      <c r="I34" s="28"/>
      <c r="J34" s="28"/>
    </row>
    <row r="35" spans="1:11" ht="21" customHeight="1">
      <c r="A35" s="16"/>
      <c r="B35" s="29"/>
      <c r="C35" s="31"/>
      <c r="D35" s="37"/>
      <c r="E35" s="29"/>
      <c r="F35" s="15"/>
      <c r="G35" s="29"/>
      <c r="H35" s="29"/>
      <c r="I35" s="29"/>
      <c r="J35" s="29"/>
      <c r="K35" s="15"/>
    </row>
    <row r="36" spans="1:11" ht="21" customHeight="1">
      <c r="A36" s="16"/>
      <c r="B36" s="16"/>
      <c r="C36" s="17"/>
      <c r="D36" s="38"/>
      <c r="E36" s="18"/>
      <c r="F36" s="15"/>
      <c r="G36" s="16"/>
      <c r="H36" s="16"/>
      <c r="I36" s="17"/>
      <c r="J36" s="18"/>
      <c r="K36" s="15"/>
    </row>
    <row r="37" spans="1:11" ht="21" customHeight="1">
      <c r="A37" s="16"/>
      <c r="B37" s="16"/>
      <c r="C37" s="17"/>
      <c r="D37" s="38"/>
      <c r="E37" s="18"/>
      <c r="F37" s="15"/>
      <c r="G37" s="16"/>
      <c r="H37" s="16"/>
      <c r="I37" s="17"/>
      <c r="J37" s="18"/>
      <c r="K37" s="15"/>
    </row>
    <row r="38" spans="1:11" ht="21" customHeight="1">
      <c r="A38" s="16"/>
      <c r="B38" s="15"/>
      <c r="C38" s="19"/>
      <c r="D38" s="34"/>
      <c r="E38" s="20"/>
      <c r="F38" s="15"/>
      <c r="G38" s="15"/>
      <c r="H38" s="15"/>
      <c r="I38" s="19"/>
      <c r="J38" s="20"/>
      <c r="K38" s="15"/>
    </row>
    <row r="39" spans="1:11" ht="21" customHeight="1">
      <c r="A39" s="16"/>
      <c r="B39" s="15"/>
      <c r="C39" s="19"/>
      <c r="D39" s="34"/>
      <c r="E39" s="20"/>
      <c r="F39" s="15"/>
      <c r="G39" s="15"/>
      <c r="H39" s="15"/>
      <c r="I39" s="19"/>
      <c r="J39" s="20"/>
      <c r="K39" s="15"/>
    </row>
    <row r="40" spans="1:11" ht="21" customHeight="1">
      <c r="A40" s="16"/>
      <c r="B40" s="15"/>
      <c r="C40" s="19"/>
      <c r="D40" s="34"/>
      <c r="E40" s="20"/>
      <c r="F40" s="15"/>
      <c r="G40" s="15"/>
      <c r="H40" s="15"/>
      <c r="I40" s="19"/>
      <c r="J40" s="20"/>
      <c r="K40" s="15"/>
    </row>
    <row r="41" spans="1:11" ht="21" customHeight="1">
      <c r="A41" s="16"/>
      <c r="B41" s="15"/>
      <c r="C41" s="19"/>
      <c r="D41" s="34"/>
      <c r="E41" s="20"/>
      <c r="F41" s="15"/>
      <c r="G41" s="15"/>
      <c r="H41" s="15"/>
      <c r="I41" s="19"/>
      <c r="J41" s="20"/>
      <c r="K41" s="15"/>
    </row>
    <row r="42" spans="1:11" ht="21" customHeight="1">
      <c r="A42" s="16"/>
      <c r="B42" s="15"/>
      <c r="C42" s="19"/>
      <c r="D42" s="34"/>
      <c r="E42" s="20"/>
      <c r="F42" s="15"/>
      <c r="G42" s="15"/>
      <c r="H42" s="15"/>
      <c r="I42" s="19"/>
      <c r="J42" s="20"/>
      <c r="K42" s="15"/>
    </row>
    <row r="43" spans="1:11" ht="21" customHeight="1">
      <c r="A43" s="16"/>
      <c r="B43" s="15"/>
      <c r="C43" s="19"/>
      <c r="D43" s="34"/>
      <c r="E43" s="20"/>
      <c r="F43" s="15"/>
      <c r="G43" s="15"/>
      <c r="H43" s="15"/>
      <c r="I43" s="19"/>
      <c r="J43" s="20"/>
      <c r="K43" s="15"/>
    </row>
    <row r="44" spans="1:11" ht="21" customHeight="1">
      <c r="A44" s="16"/>
      <c r="B44" s="15"/>
      <c r="C44" s="19"/>
      <c r="D44" s="34"/>
      <c r="E44" s="20"/>
      <c r="F44" s="15"/>
      <c r="G44" s="15"/>
      <c r="H44" s="15"/>
      <c r="I44" s="19"/>
      <c r="J44" s="20"/>
      <c r="K44" s="15"/>
    </row>
    <row r="45" spans="1:11" ht="21" customHeight="1">
      <c r="A45" s="16"/>
      <c r="B45" s="15"/>
      <c r="C45" s="19"/>
      <c r="D45" s="34"/>
      <c r="E45" s="20"/>
      <c r="F45" s="15"/>
      <c r="G45" s="15"/>
      <c r="H45" s="15"/>
      <c r="I45" s="19"/>
      <c r="J45" s="20"/>
      <c r="K45" s="15"/>
    </row>
    <row r="46" spans="1:11" ht="21" customHeight="1">
      <c r="A46" s="16"/>
      <c r="B46" s="15"/>
      <c r="C46" s="19"/>
      <c r="D46" s="34"/>
      <c r="E46" s="20"/>
      <c r="F46" s="15"/>
      <c r="G46" s="15"/>
      <c r="H46" s="15"/>
      <c r="I46" s="19"/>
      <c r="J46" s="20"/>
      <c r="K46" s="15"/>
    </row>
    <row r="47" spans="1:11" ht="21" customHeight="1">
      <c r="A47" s="16"/>
      <c r="B47" s="15"/>
      <c r="C47" s="19"/>
      <c r="D47" s="34"/>
      <c r="E47" s="20"/>
      <c r="F47" s="15"/>
      <c r="G47" s="15"/>
      <c r="H47" s="15"/>
      <c r="I47" s="19"/>
      <c r="J47" s="20"/>
      <c r="K47" s="15"/>
    </row>
    <row r="48" spans="1:11" ht="21" customHeight="1">
      <c r="A48" s="16"/>
      <c r="B48" s="15"/>
      <c r="C48" s="19"/>
      <c r="D48" s="34"/>
      <c r="E48" s="20"/>
      <c r="F48" s="15"/>
      <c r="G48" s="15"/>
      <c r="H48" s="15"/>
      <c r="I48" s="19"/>
      <c r="J48" s="20"/>
      <c r="K48" s="15"/>
    </row>
    <row r="49" spans="1:11" ht="21" customHeight="1">
      <c r="A49" s="16"/>
      <c r="B49" s="15"/>
      <c r="C49" s="19"/>
      <c r="D49" s="34"/>
      <c r="E49" s="20"/>
      <c r="F49" s="15"/>
      <c r="G49" s="15"/>
      <c r="H49" s="15"/>
      <c r="I49" s="19"/>
      <c r="J49" s="20"/>
      <c r="K49" s="15"/>
    </row>
    <row r="50" spans="1:11" ht="21" customHeight="1">
      <c r="A50" s="16"/>
      <c r="B50" s="15"/>
      <c r="C50" s="19"/>
      <c r="D50" s="34"/>
      <c r="E50" s="20"/>
      <c r="F50" s="15"/>
      <c r="G50" s="15"/>
      <c r="H50" s="19"/>
      <c r="I50" s="19"/>
      <c r="J50" s="20"/>
      <c r="K50" s="15"/>
    </row>
    <row r="51" spans="1:11" ht="21" customHeight="1">
      <c r="A51" s="16"/>
      <c r="B51" s="15"/>
      <c r="C51" s="19"/>
      <c r="D51" s="34"/>
      <c r="E51" s="20"/>
      <c r="F51" s="15"/>
      <c r="G51" s="15"/>
      <c r="H51" s="15"/>
      <c r="I51" s="19"/>
      <c r="J51" s="20"/>
      <c r="K51" s="15"/>
    </row>
    <row r="52" spans="1:11" ht="21" customHeight="1">
      <c r="A52" s="16"/>
      <c r="B52" s="15"/>
      <c r="C52" s="19"/>
      <c r="D52" s="34"/>
      <c r="E52" s="20"/>
      <c r="F52" s="15"/>
      <c r="G52" s="15"/>
      <c r="H52" s="15"/>
      <c r="I52" s="19"/>
      <c r="J52" s="20"/>
      <c r="K52" s="15"/>
    </row>
    <row r="53" spans="1:11" ht="21" customHeight="1">
      <c r="A53" s="16"/>
      <c r="B53" s="15"/>
      <c r="C53" s="19"/>
      <c r="D53" s="34"/>
      <c r="E53" s="20"/>
      <c r="F53" s="15"/>
      <c r="G53" s="15"/>
      <c r="H53" s="15"/>
      <c r="I53" s="19"/>
      <c r="J53" s="20"/>
      <c r="K53" s="15"/>
    </row>
    <row r="54" spans="1:11" ht="21" customHeight="1">
      <c r="A54" s="16"/>
      <c r="B54" s="15"/>
      <c r="C54" s="19"/>
      <c r="D54" s="34"/>
      <c r="E54" s="20"/>
      <c r="F54" s="15"/>
      <c r="G54" s="15"/>
      <c r="H54" s="15"/>
      <c r="I54" s="19"/>
      <c r="J54" s="20"/>
      <c r="K54" s="15"/>
    </row>
    <row r="55" spans="1:10" ht="21" customHeight="1">
      <c r="A55" s="16"/>
      <c r="B55" s="15"/>
      <c r="C55" s="19"/>
      <c r="D55" s="34"/>
      <c r="E55" s="20"/>
      <c r="F55" s="15"/>
      <c r="G55" s="15"/>
      <c r="H55" s="15"/>
      <c r="I55" s="19"/>
      <c r="J55" s="20"/>
    </row>
  </sheetData>
  <sheetProtection/>
  <mergeCells count="5">
    <mergeCell ref="A18:B18"/>
    <mergeCell ref="A17:B17"/>
    <mergeCell ref="F3:G3"/>
    <mergeCell ref="A2:G2"/>
    <mergeCell ref="A1:G1"/>
  </mergeCells>
  <printOptions/>
  <pageMargins left="0.9448818897637796" right="0.7480314960629921" top="0.984251968503937" bottom="0.787401574803149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7.28125" style="25" customWidth="1"/>
    <col min="2" max="2" width="20.7109375" style="1" customWidth="1"/>
    <col min="3" max="3" width="16.7109375" style="2" customWidth="1"/>
    <col min="4" max="4" width="16.7109375" style="35" customWidth="1"/>
    <col min="5" max="5" width="16.7109375" style="3" customWidth="1"/>
    <col min="6" max="6" width="13.7109375" style="1" customWidth="1"/>
    <col min="7" max="7" width="15.28125" style="1" customWidth="1"/>
    <col min="8" max="8" width="16.7109375" style="1" customWidth="1"/>
    <col min="9" max="9" width="16.7109375" style="2" customWidth="1"/>
    <col min="10" max="10" width="16.7109375" style="3" customWidth="1"/>
    <col min="11" max="16384" width="9.140625" style="1" customWidth="1"/>
  </cols>
  <sheetData>
    <row r="1" spans="1:10" ht="24.75" customHeight="1">
      <c r="A1" s="46" t="s">
        <v>16</v>
      </c>
      <c r="B1" s="46"/>
      <c r="C1" s="46"/>
      <c r="D1" s="46"/>
      <c r="E1" s="46"/>
      <c r="F1" s="46"/>
      <c r="G1" s="46"/>
      <c r="H1" s="21"/>
      <c r="I1" s="21"/>
      <c r="J1" s="21"/>
    </row>
    <row r="2" spans="1:10" ht="21" customHeight="1">
      <c r="A2" s="45" t="s">
        <v>33</v>
      </c>
      <c r="B2" s="45"/>
      <c r="C2" s="45"/>
      <c r="D2" s="45"/>
      <c r="E2" s="45"/>
      <c r="F2" s="45"/>
      <c r="G2" s="45"/>
      <c r="H2" s="44"/>
      <c r="I2" s="44"/>
      <c r="J2" s="44"/>
    </row>
    <row r="3" spans="1:11" ht="21" customHeight="1">
      <c r="A3" s="4" t="s">
        <v>10</v>
      </c>
      <c r="B3" s="4" t="s">
        <v>0</v>
      </c>
      <c r="C3" s="5" t="s">
        <v>1</v>
      </c>
      <c r="D3" s="32" t="s">
        <v>2</v>
      </c>
      <c r="E3" s="6" t="s">
        <v>6</v>
      </c>
      <c r="F3" s="51" t="s">
        <v>13</v>
      </c>
      <c r="G3" s="51"/>
      <c r="H3" s="22"/>
      <c r="I3" s="17"/>
      <c r="J3" s="18"/>
      <c r="K3" s="15"/>
    </row>
    <row r="4" spans="1:11" ht="21" customHeight="1">
      <c r="A4" s="7"/>
      <c r="B4" s="7"/>
      <c r="C4" s="8" t="s">
        <v>4</v>
      </c>
      <c r="D4" s="33" t="s">
        <v>3</v>
      </c>
      <c r="E4" s="9" t="s">
        <v>5</v>
      </c>
      <c r="F4" s="40" t="s">
        <v>15</v>
      </c>
      <c r="G4" s="40" t="s">
        <v>14</v>
      </c>
      <c r="H4" s="22"/>
      <c r="I4" s="17"/>
      <c r="J4" s="18"/>
      <c r="K4" s="15"/>
    </row>
    <row r="5" spans="1:11" ht="21" customHeight="1">
      <c r="A5" s="27">
        <v>1</v>
      </c>
      <c r="B5" s="10" t="s">
        <v>18</v>
      </c>
      <c r="C5" s="11">
        <v>1952</v>
      </c>
      <c r="D5" s="11">
        <v>247560</v>
      </c>
      <c r="E5" s="11">
        <v>955599.54</v>
      </c>
      <c r="F5" s="41"/>
      <c r="G5" s="11"/>
      <c r="H5" s="22"/>
      <c r="I5" s="23" t="s">
        <v>7</v>
      </c>
      <c r="J5" s="24"/>
      <c r="K5" s="15"/>
    </row>
    <row r="6" spans="1:11" ht="21" customHeight="1">
      <c r="A6" s="27">
        <v>2</v>
      </c>
      <c r="B6" s="10" t="s">
        <v>19</v>
      </c>
      <c r="C6" s="11">
        <v>2216</v>
      </c>
      <c r="D6" s="11">
        <v>332800</v>
      </c>
      <c r="E6" s="11">
        <v>1254929.75</v>
      </c>
      <c r="F6" s="41">
        <f>D6-D5</f>
        <v>85240</v>
      </c>
      <c r="G6" s="11">
        <f>E6-E5</f>
        <v>299330.20999999996</v>
      </c>
      <c r="H6" s="22" t="s">
        <v>7</v>
      </c>
      <c r="I6" s="23"/>
      <c r="J6" s="24"/>
      <c r="K6" s="15"/>
    </row>
    <row r="7" spans="1:11" ht="21" customHeight="1">
      <c r="A7" s="27">
        <v>3</v>
      </c>
      <c r="B7" s="10" t="s">
        <v>20</v>
      </c>
      <c r="C7" s="11">
        <v>2360</v>
      </c>
      <c r="D7" s="11">
        <v>369600</v>
      </c>
      <c r="E7" s="11">
        <v>1347347.86</v>
      </c>
      <c r="F7" s="41">
        <f aca="true" t="shared" si="0" ref="F7:G16">D7-D6</f>
        <v>36800</v>
      </c>
      <c r="G7" s="11">
        <f t="shared" si="0"/>
        <v>92418.1100000001</v>
      </c>
      <c r="H7" s="22"/>
      <c r="I7" s="23"/>
      <c r="J7" s="24"/>
      <c r="K7" s="15"/>
    </row>
    <row r="8" spans="1:11" ht="21" customHeight="1">
      <c r="A8" s="27">
        <v>4</v>
      </c>
      <c r="B8" s="10" t="s">
        <v>21</v>
      </c>
      <c r="C8" s="11">
        <v>1996</v>
      </c>
      <c r="D8" s="11">
        <v>327040</v>
      </c>
      <c r="E8" s="11">
        <v>1249974.21</v>
      </c>
      <c r="F8" s="41">
        <f t="shared" si="0"/>
        <v>-42560</v>
      </c>
      <c r="G8" s="11">
        <f t="shared" si="0"/>
        <v>-97373.65000000014</v>
      </c>
      <c r="H8" s="22" t="s">
        <v>7</v>
      </c>
      <c r="I8" s="23"/>
      <c r="J8" s="24"/>
      <c r="K8" s="15"/>
    </row>
    <row r="9" spans="1:11" ht="21" customHeight="1">
      <c r="A9" s="27">
        <v>5</v>
      </c>
      <c r="B9" s="10" t="s">
        <v>22</v>
      </c>
      <c r="C9" s="11">
        <v>2300</v>
      </c>
      <c r="D9" s="11">
        <v>364440</v>
      </c>
      <c r="E9" s="11">
        <v>1379093.48</v>
      </c>
      <c r="F9" s="41">
        <f t="shared" si="0"/>
        <v>37400</v>
      </c>
      <c r="G9" s="11">
        <f t="shared" si="0"/>
        <v>129119.27000000002</v>
      </c>
      <c r="H9" s="22" t="s">
        <v>7</v>
      </c>
      <c r="I9" s="23"/>
      <c r="J9" s="24"/>
      <c r="K9" s="15"/>
    </row>
    <row r="10" spans="1:11" ht="21" customHeight="1">
      <c r="A10" s="27">
        <v>6</v>
      </c>
      <c r="B10" s="10" t="s">
        <v>23</v>
      </c>
      <c r="C10" s="11">
        <v>2292</v>
      </c>
      <c r="D10" s="11">
        <v>301480</v>
      </c>
      <c r="E10" s="11">
        <v>1140238.28</v>
      </c>
      <c r="F10" s="41">
        <f t="shared" si="0"/>
        <v>-62960</v>
      </c>
      <c r="G10" s="11">
        <f t="shared" si="0"/>
        <v>-238855.19999999995</v>
      </c>
      <c r="H10" s="22"/>
      <c r="I10" s="23"/>
      <c r="J10" s="24"/>
      <c r="K10" s="15"/>
    </row>
    <row r="11" spans="1:11" ht="21" customHeight="1">
      <c r="A11" s="27">
        <v>7</v>
      </c>
      <c r="B11" s="10" t="s">
        <v>24</v>
      </c>
      <c r="C11" s="11">
        <v>1376</v>
      </c>
      <c r="D11" s="11">
        <v>197360</v>
      </c>
      <c r="E11" s="11">
        <v>777812.81</v>
      </c>
      <c r="F11" s="41">
        <f t="shared" si="0"/>
        <v>-104120</v>
      </c>
      <c r="G11" s="11">
        <f t="shared" si="0"/>
        <v>-362425.47</v>
      </c>
      <c r="H11" s="22"/>
      <c r="I11" s="23"/>
      <c r="J11" s="24"/>
      <c r="K11" s="15"/>
    </row>
    <row r="12" spans="1:11" ht="21" customHeight="1">
      <c r="A12" s="27">
        <v>8</v>
      </c>
      <c r="B12" s="10" t="s">
        <v>25</v>
      </c>
      <c r="C12" s="11">
        <v>1484</v>
      </c>
      <c r="D12" s="11">
        <v>223160</v>
      </c>
      <c r="E12" s="11">
        <v>840961.62</v>
      </c>
      <c r="F12" s="41">
        <f t="shared" si="0"/>
        <v>25800</v>
      </c>
      <c r="G12" s="11">
        <f t="shared" si="0"/>
        <v>63148.80999999994</v>
      </c>
      <c r="H12" s="22"/>
      <c r="I12" s="23"/>
      <c r="J12" s="24"/>
      <c r="K12" s="15"/>
    </row>
    <row r="13" spans="1:11" ht="21" customHeight="1">
      <c r="A13" s="27">
        <v>9</v>
      </c>
      <c r="B13" s="10" t="s">
        <v>26</v>
      </c>
      <c r="C13" s="11">
        <v>2776</v>
      </c>
      <c r="D13" s="11">
        <v>364960</v>
      </c>
      <c r="E13" s="11">
        <v>1358356.02</v>
      </c>
      <c r="F13" s="41">
        <f t="shared" si="0"/>
        <v>141800</v>
      </c>
      <c r="G13" s="11">
        <f t="shared" si="0"/>
        <v>517394.4</v>
      </c>
      <c r="H13" s="22"/>
      <c r="I13" s="23"/>
      <c r="J13" s="24"/>
      <c r="K13" s="15"/>
    </row>
    <row r="14" spans="1:11" ht="21" customHeight="1">
      <c r="A14" s="27">
        <v>10</v>
      </c>
      <c r="B14" s="39" t="s">
        <v>27</v>
      </c>
      <c r="C14" s="11">
        <v>2516</v>
      </c>
      <c r="D14" s="11">
        <v>403920</v>
      </c>
      <c r="E14" s="11">
        <v>1478729.33</v>
      </c>
      <c r="F14" s="41">
        <f t="shared" si="0"/>
        <v>38960</v>
      </c>
      <c r="G14" s="11">
        <f t="shared" si="0"/>
        <v>120373.31000000006</v>
      </c>
      <c r="H14" s="22"/>
      <c r="I14" s="19"/>
      <c r="J14" s="20"/>
      <c r="K14" s="15"/>
    </row>
    <row r="15" spans="1:11" ht="21" customHeight="1">
      <c r="A15" s="27">
        <v>11</v>
      </c>
      <c r="B15" s="10" t="s">
        <v>28</v>
      </c>
      <c r="C15" s="11">
        <v>2440</v>
      </c>
      <c r="D15" s="11">
        <v>418560</v>
      </c>
      <c r="E15" s="11">
        <v>1533871.66</v>
      </c>
      <c r="F15" s="41">
        <f t="shared" si="0"/>
        <v>14640</v>
      </c>
      <c r="G15" s="11">
        <f t="shared" si="0"/>
        <v>55142.32999999984</v>
      </c>
      <c r="H15" s="15"/>
      <c r="I15" s="19"/>
      <c r="J15" s="20"/>
      <c r="K15" s="15"/>
    </row>
    <row r="16" spans="1:11" ht="21" customHeight="1">
      <c r="A16" s="27">
        <v>12</v>
      </c>
      <c r="B16" s="10" t="s">
        <v>29</v>
      </c>
      <c r="C16" s="11">
        <v>2420</v>
      </c>
      <c r="D16" s="11">
        <v>395960</v>
      </c>
      <c r="E16" s="11">
        <v>1494693.59</v>
      </c>
      <c r="F16" s="41">
        <f t="shared" si="0"/>
        <v>-22600</v>
      </c>
      <c r="G16" s="11">
        <f t="shared" si="0"/>
        <v>-39178.06999999983</v>
      </c>
      <c r="H16" s="15"/>
      <c r="I16" s="19"/>
      <c r="J16" s="20"/>
      <c r="K16" s="15"/>
    </row>
    <row r="17" spans="1:11" ht="21" customHeight="1">
      <c r="A17" s="49" t="s">
        <v>8</v>
      </c>
      <c r="B17" s="50"/>
      <c r="C17" s="13">
        <f>SUM(C5:C16)</f>
        <v>26128</v>
      </c>
      <c r="D17" s="13">
        <f>SUM(D5:D16)</f>
        <v>3946840</v>
      </c>
      <c r="E17" s="13">
        <f>SUM(E5:E16)</f>
        <v>14811608.149999999</v>
      </c>
      <c r="F17" s="42">
        <f>SUM(F5:F16)</f>
        <v>148400</v>
      </c>
      <c r="G17" s="42">
        <f>SUM(G5:G16)</f>
        <v>539094.05</v>
      </c>
      <c r="H17" s="15"/>
      <c r="I17" s="19"/>
      <c r="J17" s="20"/>
      <c r="K17" s="15"/>
    </row>
    <row r="18" spans="1:11" ht="21" customHeight="1">
      <c r="A18" s="47" t="s">
        <v>9</v>
      </c>
      <c r="B18" s="48"/>
      <c r="C18" s="12">
        <f>AVERAGE(C5:C16)</f>
        <v>2177.3333333333335</v>
      </c>
      <c r="D18" s="12">
        <f>AVERAGE(D5:D16)</f>
        <v>328903.3333333333</v>
      </c>
      <c r="E18" s="12">
        <f>AVERAGE(E5:E16)</f>
        <v>1234300.6791666665</v>
      </c>
      <c r="F18" s="43">
        <f>AVERAGE(F5:F16)</f>
        <v>13490.90909090909</v>
      </c>
      <c r="G18" s="43">
        <f>AVERAGE(G5:G16)</f>
        <v>49008.55</v>
      </c>
      <c r="H18" s="15"/>
      <c r="I18" s="19"/>
      <c r="J18" s="20"/>
      <c r="K18" s="15"/>
    </row>
    <row r="19" spans="1:11" s="14" customFormat="1" ht="21" customHeight="1">
      <c r="A19" s="26"/>
      <c r="B19" s="15"/>
      <c r="C19" s="19"/>
      <c r="D19" s="34"/>
      <c r="E19" s="20"/>
      <c r="F19" s="15"/>
      <c r="H19" s="15"/>
      <c r="I19" s="19"/>
      <c r="J19" s="20"/>
      <c r="K19" s="15"/>
    </row>
    <row r="20" spans="1:11" s="14" customFormat="1" ht="21" customHeight="1">
      <c r="A20" s="26"/>
      <c r="B20" s="15"/>
      <c r="C20" s="19"/>
      <c r="D20" s="34"/>
      <c r="E20" s="20"/>
      <c r="F20" s="15"/>
      <c r="G20" s="15"/>
      <c r="H20" s="15"/>
      <c r="I20" s="19"/>
      <c r="J20" s="20"/>
      <c r="K20" s="15"/>
    </row>
    <row r="21" spans="1:11" s="14" customFormat="1" ht="21" customHeight="1">
      <c r="A21" s="26"/>
      <c r="B21" s="15"/>
      <c r="C21" s="19"/>
      <c r="D21" s="34"/>
      <c r="E21" s="20"/>
      <c r="F21" s="15"/>
      <c r="G21" s="15"/>
      <c r="H21" s="15"/>
      <c r="I21" s="19"/>
      <c r="J21" s="20"/>
      <c r="K21" s="15"/>
    </row>
    <row r="22" spans="1:11" s="14" customFormat="1" ht="21" customHeight="1">
      <c r="A22" s="26"/>
      <c r="B22" s="15"/>
      <c r="C22" s="19"/>
      <c r="D22" s="34"/>
      <c r="E22" s="20"/>
      <c r="F22" s="15"/>
      <c r="G22" s="15"/>
      <c r="H22" s="15"/>
      <c r="I22" s="19"/>
      <c r="J22" s="20"/>
      <c r="K22" s="15"/>
    </row>
    <row r="23" spans="1:11" s="14" customFormat="1" ht="21" customHeight="1">
      <c r="A23" s="26"/>
      <c r="B23" s="15"/>
      <c r="C23" s="19"/>
      <c r="D23" s="34"/>
      <c r="E23" s="20"/>
      <c r="F23" s="15" t="s">
        <v>7</v>
      </c>
      <c r="G23" s="15"/>
      <c r="H23" s="15"/>
      <c r="I23" s="19"/>
      <c r="J23" s="20"/>
      <c r="K23" s="15"/>
    </row>
    <row r="24" spans="1:11" s="14" customFormat="1" ht="21" customHeight="1">
      <c r="A24" s="26"/>
      <c r="B24" s="15"/>
      <c r="C24" s="19"/>
      <c r="D24" s="34"/>
      <c r="E24" s="20"/>
      <c r="F24" s="15"/>
      <c r="G24" s="15"/>
      <c r="H24" s="15"/>
      <c r="I24" s="19"/>
      <c r="J24" s="20"/>
      <c r="K24" s="15"/>
    </row>
    <row r="25" spans="1:11" s="14" customFormat="1" ht="21" customHeight="1">
      <c r="A25" s="26"/>
      <c r="B25" s="15"/>
      <c r="C25" s="19"/>
      <c r="D25" s="34"/>
      <c r="E25" s="20"/>
      <c r="F25" s="15"/>
      <c r="G25" s="15"/>
      <c r="H25" s="15"/>
      <c r="I25" s="19"/>
      <c r="J25" s="20"/>
      <c r="K25" s="15"/>
    </row>
    <row r="26" spans="1:11" s="14" customFormat="1" ht="21" customHeight="1">
      <c r="A26" s="26"/>
      <c r="B26" s="15"/>
      <c r="C26" s="19"/>
      <c r="D26" s="34"/>
      <c r="E26" s="20"/>
      <c r="F26" s="15"/>
      <c r="G26" s="15"/>
      <c r="H26" s="15"/>
      <c r="I26" s="19"/>
      <c r="J26" s="20"/>
      <c r="K26" s="15"/>
    </row>
    <row r="27" spans="1:11" s="14" customFormat="1" ht="21" customHeight="1">
      <c r="A27" s="26"/>
      <c r="B27" s="15"/>
      <c r="C27" s="19"/>
      <c r="D27" s="34"/>
      <c r="E27" s="20"/>
      <c r="F27" s="15"/>
      <c r="G27" s="15"/>
      <c r="H27" s="15"/>
      <c r="I27" s="19"/>
      <c r="J27" s="20"/>
      <c r="K27" s="15"/>
    </row>
    <row r="28" spans="1:11" s="14" customFormat="1" ht="21" customHeight="1">
      <c r="A28" s="26"/>
      <c r="B28" s="15"/>
      <c r="C28" s="19"/>
      <c r="D28" s="34"/>
      <c r="E28" s="20"/>
      <c r="F28" s="15"/>
      <c r="G28" s="15"/>
      <c r="H28" s="15"/>
      <c r="I28" s="19"/>
      <c r="J28" s="20"/>
      <c r="K28" s="15"/>
    </row>
    <row r="29" spans="6:11" ht="21" customHeight="1">
      <c r="F29" s="15"/>
      <c r="G29" s="15" t="s">
        <v>7</v>
      </c>
      <c r="H29" s="15"/>
      <c r="I29" s="19"/>
      <c r="J29" s="20"/>
      <c r="K29" s="15"/>
    </row>
    <row r="30" ht="21" customHeight="1"/>
    <row r="31" ht="21" customHeight="1">
      <c r="D31" s="35" t="s">
        <v>7</v>
      </c>
    </row>
    <row r="32" ht="21" customHeight="1"/>
    <row r="33" ht="21" customHeight="1"/>
    <row r="34" spans="1:10" ht="21" customHeight="1">
      <c r="A34" s="16"/>
      <c r="B34" s="28"/>
      <c r="C34" s="30"/>
      <c r="D34" s="36"/>
      <c r="E34" s="28"/>
      <c r="F34" s="28"/>
      <c r="G34" s="28"/>
      <c r="H34" s="28"/>
      <c r="I34" s="28"/>
      <c r="J34" s="28"/>
    </row>
    <row r="35" spans="1:11" ht="21" customHeight="1">
      <c r="A35" s="16"/>
      <c r="B35" s="29"/>
      <c r="C35" s="31"/>
      <c r="D35" s="37"/>
      <c r="E35" s="29"/>
      <c r="F35" s="15"/>
      <c r="G35" s="29"/>
      <c r="H35" s="29"/>
      <c r="I35" s="29"/>
      <c r="J35" s="29"/>
      <c r="K35" s="15"/>
    </row>
    <row r="36" spans="1:11" ht="21" customHeight="1">
      <c r="A36" s="16"/>
      <c r="B36" s="16"/>
      <c r="C36" s="17"/>
      <c r="D36" s="38"/>
      <c r="E36" s="18"/>
      <c r="F36" s="15"/>
      <c r="G36" s="16"/>
      <c r="H36" s="16"/>
      <c r="I36" s="17"/>
      <c r="J36" s="18"/>
      <c r="K36" s="15"/>
    </row>
    <row r="37" spans="1:11" ht="21" customHeight="1">
      <c r="A37" s="16"/>
      <c r="B37" s="16"/>
      <c r="C37" s="17"/>
      <c r="D37" s="38"/>
      <c r="E37" s="18"/>
      <c r="F37" s="15"/>
      <c r="G37" s="16"/>
      <c r="H37" s="16"/>
      <c r="I37" s="17"/>
      <c r="J37" s="18"/>
      <c r="K37" s="15"/>
    </row>
    <row r="38" spans="1:11" ht="21" customHeight="1">
      <c r="A38" s="16"/>
      <c r="B38" s="15"/>
      <c r="C38" s="19"/>
      <c r="D38" s="34"/>
      <c r="E38" s="20"/>
      <c r="F38" s="15"/>
      <c r="G38" s="15"/>
      <c r="H38" s="15"/>
      <c r="I38" s="19"/>
      <c r="J38" s="20"/>
      <c r="K38" s="15"/>
    </row>
    <row r="39" spans="1:11" ht="21" customHeight="1">
      <c r="A39" s="16"/>
      <c r="B39" s="15"/>
      <c r="C39" s="19"/>
      <c r="D39" s="34"/>
      <c r="E39" s="20"/>
      <c r="F39" s="15"/>
      <c r="G39" s="15"/>
      <c r="H39" s="15"/>
      <c r="I39" s="19"/>
      <c r="J39" s="20"/>
      <c r="K39" s="15"/>
    </row>
    <row r="40" spans="1:11" ht="21" customHeight="1">
      <c r="A40" s="16"/>
      <c r="B40" s="15"/>
      <c r="C40" s="19"/>
      <c r="D40" s="34"/>
      <c r="E40" s="20"/>
      <c r="F40" s="15"/>
      <c r="G40" s="15"/>
      <c r="H40" s="15"/>
      <c r="I40" s="19"/>
      <c r="J40" s="20"/>
      <c r="K40" s="15"/>
    </row>
    <row r="41" spans="1:11" ht="21" customHeight="1">
      <c r="A41" s="16"/>
      <c r="B41" s="15"/>
      <c r="C41" s="19"/>
      <c r="D41" s="34"/>
      <c r="E41" s="20"/>
      <c r="F41" s="15"/>
      <c r="G41" s="15"/>
      <c r="H41" s="15"/>
      <c r="I41" s="19"/>
      <c r="J41" s="20"/>
      <c r="K41" s="15"/>
    </row>
    <row r="42" spans="1:11" ht="21" customHeight="1">
      <c r="A42" s="16"/>
      <c r="B42" s="15"/>
      <c r="C42" s="19"/>
      <c r="D42" s="34"/>
      <c r="E42" s="20"/>
      <c r="F42" s="15"/>
      <c r="G42" s="15"/>
      <c r="H42" s="15"/>
      <c r="I42" s="19"/>
      <c r="J42" s="20"/>
      <c r="K42" s="15"/>
    </row>
    <row r="43" spans="1:11" ht="21" customHeight="1">
      <c r="A43" s="16"/>
      <c r="B43" s="15"/>
      <c r="C43" s="19"/>
      <c r="D43" s="34"/>
      <c r="E43" s="20"/>
      <c r="F43" s="15"/>
      <c r="G43" s="15"/>
      <c r="H43" s="15"/>
      <c r="I43" s="19"/>
      <c r="J43" s="20"/>
      <c r="K43" s="15"/>
    </row>
    <row r="44" spans="1:11" ht="21" customHeight="1">
      <c r="A44" s="16"/>
      <c r="B44" s="15"/>
      <c r="C44" s="19"/>
      <c r="D44" s="34"/>
      <c r="E44" s="20"/>
      <c r="F44" s="15"/>
      <c r="G44" s="15"/>
      <c r="H44" s="15"/>
      <c r="I44" s="19"/>
      <c r="J44" s="20"/>
      <c r="K44" s="15"/>
    </row>
    <row r="45" spans="1:11" ht="21" customHeight="1">
      <c r="A45" s="16"/>
      <c r="B45" s="15"/>
      <c r="C45" s="19"/>
      <c r="D45" s="34"/>
      <c r="E45" s="20"/>
      <c r="F45" s="15"/>
      <c r="G45" s="15"/>
      <c r="H45" s="15"/>
      <c r="I45" s="19"/>
      <c r="J45" s="20"/>
      <c r="K45" s="15"/>
    </row>
    <row r="46" spans="1:11" ht="21" customHeight="1">
      <c r="A46" s="16"/>
      <c r="B46" s="15"/>
      <c r="C46" s="19"/>
      <c r="D46" s="34"/>
      <c r="E46" s="20"/>
      <c r="F46" s="15"/>
      <c r="G46" s="15"/>
      <c r="H46" s="15"/>
      <c r="I46" s="19"/>
      <c r="J46" s="20"/>
      <c r="K46" s="15"/>
    </row>
    <row r="47" spans="1:11" ht="21" customHeight="1">
      <c r="A47" s="16"/>
      <c r="B47" s="15"/>
      <c r="C47" s="19"/>
      <c r="D47" s="34"/>
      <c r="E47" s="20"/>
      <c r="F47" s="15"/>
      <c r="G47" s="15"/>
      <c r="H47" s="15"/>
      <c r="I47" s="19"/>
      <c r="J47" s="20"/>
      <c r="K47" s="15"/>
    </row>
    <row r="48" spans="1:11" ht="21" customHeight="1">
      <c r="A48" s="16"/>
      <c r="B48" s="15"/>
      <c r="C48" s="19"/>
      <c r="D48" s="34"/>
      <c r="E48" s="20"/>
      <c r="F48" s="15"/>
      <c r="G48" s="15"/>
      <c r="H48" s="15"/>
      <c r="I48" s="19"/>
      <c r="J48" s="20"/>
      <c r="K48" s="15"/>
    </row>
    <row r="49" spans="1:11" ht="21" customHeight="1">
      <c r="A49" s="16"/>
      <c r="B49" s="15"/>
      <c r="C49" s="19"/>
      <c r="D49" s="34"/>
      <c r="E49" s="20"/>
      <c r="F49" s="15"/>
      <c r="G49" s="15"/>
      <c r="H49" s="15"/>
      <c r="I49" s="19"/>
      <c r="J49" s="20"/>
      <c r="K49" s="15"/>
    </row>
    <row r="50" spans="1:11" ht="21" customHeight="1">
      <c r="A50" s="16"/>
      <c r="B50" s="15"/>
      <c r="C50" s="19"/>
      <c r="D50" s="34"/>
      <c r="E50" s="20"/>
      <c r="F50" s="15"/>
      <c r="G50" s="15"/>
      <c r="H50" s="19"/>
      <c r="I50" s="19"/>
      <c r="J50" s="20"/>
      <c r="K50" s="15"/>
    </row>
    <row r="51" spans="1:11" ht="21" customHeight="1">
      <c r="A51" s="16"/>
      <c r="B51" s="15"/>
      <c r="C51" s="19"/>
      <c r="D51" s="34"/>
      <c r="E51" s="20"/>
      <c r="F51" s="15"/>
      <c r="G51" s="15"/>
      <c r="H51" s="15"/>
      <c r="I51" s="19"/>
      <c r="J51" s="20"/>
      <c r="K51" s="15"/>
    </row>
    <row r="52" spans="1:11" ht="21" customHeight="1">
      <c r="A52" s="16"/>
      <c r="B52" s="15"/>
      <c r="C52" s="19"/>
      <c r="D52" s="34"/>
      <c r="E52" s="20"/>
      <c r="F52" s="15"/>
      <c r="G52" s="15"/>
      <c r="H52" s="15"/>
      <c r="I52" s="19"/>
      <c r="J52" s="20"/>
      <c r="K52" s="15"/>
    </row>
    <row r="53" spans="1:11" ht="21" customHeight="1">
      <c r="A53" s="16"/>
      <c r="B53" s="15"/>
      <c r="C53" s="19"/>
      <c r="D53" s="34"/>
      <c r="E53" s="20"/>
      <c r="F53" s="15"/>
      <c r="G53" s="15"/>
      <c r="H53" s="15"/>
      <c r="I53" s="19"/>
      <c r="J53" s="20"/>
      <c r="K53" s="15"/>
    </row>
    <row r="54" spans="1:11" ht="21" customHeight="1">
      <c r="A54" s="16"/>
      <c r="B54" s="15"/>
      <c r="C54" s="19"/>
      <c r="D54" s="34"/>
      <c r="E54" s="20"/>
      <c r="F54" s="15"/>
      <c r="G54" s="15"/>
      <c r="H54" s="15"/>
      <c r="I54" s="19"/>
      <c r="J54" s="20"/>
      <c r="K54" s="15"/>
    </row>
    <row r="55" spans="1:10" ht="21" customHeight="1">
      <c r="A55" s="16"/>
      <c r="B55" s="15"/>
      <c r="C55" s="19"/>
      <c r="D55" s="34"/>
      <c r="E55" s="20"/>
      <c r="F55" s="15"/>
      <c r="G55" s="15"/>
      <c r="H55" s="15"/>
      <c r="I55" s="19"/>
      <c r="J55" s="20"/>
    </row>
  </sheetData>
  <sheetProtection/>
  <mergeCells count="5">
    <mergeCell ref="F3:G3"/>
    <mergeCell ref="A17:B17"/>
    <mergeCell ref="A18:B18"/>
    <mergeCell ref="A2:G2"/>
    <mergeCell ref="A1:G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K55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15.00390625" style="1" customWidth="1"/>
    <col min="2" max="2" width="7.28125" style="25" customWidth="1"/>
    <col min="3" max="3" width="20.7109375" style="1" customWidth="1"/>
    <col min="4" max="4" width="16.7109375" style="2" customWidth="1"/>
    <col min="5" max="5" width="16.7109375" style="3" customWidth="1"/>
    <col min="6" max="6" width="13.421875" style="1" customWidth="1"/>
    <col min="7" max="7" width="14.7109375" style="1" customWidth="1"/>
    <col min="8" max="8" width="16.7109375" style="1" customWidth="1"/>
    <col min="9" max="9" width="16.7109375" style="2" customWidth="1"/>
    <col min="10" max="10" width="16.7109375" style="3" customWidth="1"/>
    <col min="11" max="16384" width="9.140625" style="1" customWidth="1"/>
  </cols>
  <sheetData>
    <row r="1" spans="2:10" ht="24.75" customHeight="1">
      <c r="B1" s="46" t="s">
        <v>17</v>
      </c>
      <c r="C1" s="46"/>
      <c r="D1" s="46"/>
      <c r="E1" s="46"/>
      <c r="F1" s="46"/>
      <c r="G1" s="46"/>
      <c r="H1" s="21"/>
      <c r="I1" s="21"/>
      <c r="J1" s="21"/>
    </row>
    <row r="2" spans="2:10" ht="21" customHeight="1">
      <c r="B2" s="45" t="s">
        <v>34</v>
      </c>
      <c r="C2" s="45"/>
      <c r="D2" s="45"/>
      <c r="E2" s="45"/>
      <c r="F2" s="45"/>
      <c r="G2" s="45"/>
      <c r="H2" s="44"/>
      <c r="I2" s="44"/>
      <c r="J2" s="44"/>
    </row>
    <row r="3" spans="2:11" ht="21" customHeight="1">
      <c r="B3" s="4" t="s">
        <v>10</v>
      </c>
      <c r="C3" s="4" t="s">
        <v>0</v>
      </c>
      <c r="D3" s="5" t="s">
        <v>11</v>
      </c>
      <c r="E3" s="6" t="s">
        <v>6</v>
      </c>
      <c r="F3" s="51" t="s">
        <v>13</v>
      </c>
      <c r="G3" s="51"/>
      <c r="H3" s="16"/>
      <c r="I3" s="17"/>
      <c r="J3" s="18"/>
      <c r="K3" s="15"/>
    </row>
    <row r="4" spans="2:11" ht="21" customHeight="1">
      <c r="B4" s="7"/>
      <c r="C4" s="7"/>
      <c r="D4" s="8" t="s">
        <v>12</v>
      </c>
      <c r="E4" s="9" t="s">
        <v>5</v>
      </c>
      <c r="F4" s="40" t="s">
        <v>15</v>
      </c>
      <c r="G4" s="40" t="s">
        <v>14</v>
      </c>
      <c r="H4" s="16"/>
      <c r="I4" s="17"/>
      <c r="J4" s="18"/>
      <c r="K4" s="15"/>
    </row>
    <row r="5" spans="2:11" ht="21" customHeight="1">
      <c r="B5" s="27">
        <v>1</v>
      </c>
      <c r="C5" s="10" t="s">
        <v>18</v>
      </c>
      <c r="D5" s="11">
        <v>15093000</v>
      </c>
      <c r="E5" s="11">
        <v>416671.35</v>
      </c>
      <c r="F5" s="41"/>
      <c r="G5" s="11"/>
      <c r="H5" s="22"/>
      <c r="I5" s="23"/>
      <c r="J5" s="24"/>
      <c r="K5" s="15"/>
    </row>
    <row r="6" spans="2:11" ht="21" customHeight="1">
      <c r="B6" s="27">
        <v>2</v>
      </c>
      <c r="C6" s="10" t="s">
        <v>19</v>
      </c>
      <c r="D6" s="11">
        <v>8180000</v>
      </c>
      <c r="E6" s="11">
        <v>231325.44</v>
      </c>
      <c r="F6" s="41">
        <f>D6-D5</f>
        <v>-6913000</v>
      </c>
      <c r="G6" s="11">
        <f>E6-E5</f>
        <v>-185345.90999999997</v>
      </c>
      <c r="H6" s="22"/>
      <c r="I6" s="23"/>
      <c r="J6" s="24"/>
      <c r="K6" s="15"/>
    </row>
    <row r="7" spans="2:11" ht="21" customHeight="1">
      <c r="B7" s="27">
        <v>3</v>
      </c>
      <c r="C7" s="10" t="s">
        <v>20</v>
      </c>
      <c r="D7" s="11">
        <v>14076000</v>
      </c>
      <c r="E7" s="11">
        <v>409005.55</v>
      </c>
      <c r="F7" s="41">
        <f aca="true" t="shared" si="0" ref="F7:G16">D7-D6</f>
        <v>5896000</v>
      </c>
      <c r="G7" s="11">
        <f t="shared" si="0"/>
        <v>177680.11</v>
      </c>
      <c r="H7" s="22"/>
      <c r="I7" s="23"/>
      <c r="J7" s="24"/>
      <c r="K7" s="15"/>
    </row>
    <row r="8" spans="2:11" ht="21" customHeight="1">
      <c r="B8" s="27">
        <v>4</v>
      </c>
      <c r="C8" s="10" t="s">
        <v>21</v>
      </c>
      <c r="D8" s="11">
        <v>14968000</v>
      </c>
      <c r="E8" s="11">
        <v>447232.18</v>
      </c>
      <c r="F8" s="41">
        <f t="shared" si="0"/>
        <v>892000</v>
      </c>
      <c r="G8" s="11">
        <f t="shared" si="0"/>
        <v>38226.630000000005</v>
      </c>
      <c r="H8" s="22"/>
      <c r="I8" s="23"/>
      <c r="J8" s="24"/>
      <c r="K8" s="15"/>
    </row>
    <row r="9" spans="2:11" ht="21" customHeight="1">
      <c r="B9" s="27">
        <v>5</v>
      </c>
      <c r="C9" s="10" t="s">
        <v>22</v>
      </c>
      <c r="D9" s="11">
        <v>14239000</v>
      </c>
      <c r="E9" s="11">
        <v>425391.34</v>
      </c>
      <c r="F9" s="41">
        <f t="shared" si="0"/>
        <v>-729000</v>
      </c>
      <c r="G9" s="11">
        <f t="shared" si="0"/>
        <v>-21840.839999999967</v>
      </c>
      <c r="H9" s="22"/>
      <c r="I9" s="23"/>
      <c r="J9" s="24"/>
      <c r="K9" s="15"/>
    </row>
    <row r="10" spans="2:11" ht="21" customHeight="1">
      <c r="B10" s="27">
        <v>6</v>
      </c>
      <c r="C10" s="10" t="s">
        <v>23</v>
      </c>
      <c r="D10" s="11">
        <v>13623000</v>
      </c>
      <c r="E10" s="11">
        <v>406935.98</v>
      </c>
      <c r="F10" s="41">
        <f t="shared" si="0"/>
        <v>-616000</v>
      </c>
      <c r="G10" s="11">
        <f t="shared" si="0"/>
        <v>-18455.360000000044</v>
      </c>
      <c r="H10" s="22"/>
      <c r="I10" s="23"/>
      <c r="J10" s="24"/>
      <c r="K10" s="15"/>
    </row>
    <row r="11" spans="2:11" ht="21" customHeight="1">
      <c r="B11" s="27">
        <v>7</v>
      </c>
      <c r="C11" s="10" t="s">
        <v>24</v>
      </c>
      <c r="D11" s="11">
        <v>9069000</v>
      </c>
      <c r="E11" s="11">
        <v>270498.14</v>
      </c>
      <c r="F11" s="41">
        <f t="shared" si="0"/>
        <v>-4554000</v>
      </c>
      <c r="G11" s="11">
        <f t="shared" si="0"/>
        <v>-136437.83999999997</v>
      </c>
      <c r="H11" s="22" t="s">
        <v>7</v>
      </c>
      <c r="I11" s="23"/>
      <c r="J11" s="24"/>
      <c r="K11" s="15"/>
    </row>
    <row r="12" spans="2:11" ht="21" customHeight="1">
      <c r="B12" s="27">
        <v>8</v>
      </c>
      <c r="C12" s="10" t="s">
        <v>25</v>
      </c>
      <c r="D12" s="11">
        <v>3132000</v>
      </c>
      <c r="E12" s="11">
        <v>92625.62</v>
      </c>
      <c r="F12" s="41">
        <f t="shared" si="0"/>
        <v>-5937000</v>
      </c>
      <c r="G12" s="11">
        <f t="shared" si="0"/>
        <v>-177872.52000000002</v>
      </c>
      <c r="H12" s="22"/>
      <c r="I12" s="23"/>
      <c r="J12" s="24"/>
      <c r="K12" s="15"/>
    </row>
    <row r="13" spans="2:11" ht="21" customHeight="1">
      <c r="B13" s="27">
        <v>9</v>
      </c>
      <c r="C13" s="10" t="s">
        <v>26</v>
      </c>
      <c r="D13" s="11">
        <v>3698000</v>
      </c>
      <c r="E13" s="11">
        <v>109582.98</v>
      </c>
      <c r="F13" s="41">
        <f t="shared" si="0"/>
        <v>566000</v>
      </c>
      <c r="G13" s="11">
        <f t="shared" si="0"/>
        <v>16957.36</v>
      </c>
      <c r="H13" s="22"/>
      <c r="I13" s="23"/>
      <c r="J13" s="24"/>
      <c r="K13" s="15"/>
    </row>
    <row r="14" spans="2:11" ht="21" customHeight="1">
      <c r="B14" s="27">
        <v>10</v>
      </c>
      <c r="C14" s="39" t="s">
        <v>27</v>
      </c>
      <c r="D14" s="11">
        <v>15440000</v>
      </c>
      <c r="E14" s="11">
        <v>461373.3</v>
      </c>
      <c r="F14" s="41">
        <f t="shared" si="0"/>
        <v>11742000</v>
      </c>
      <c r="G14" s="11">
        <f t="shared" si="0"/>
        <v>351790.32</v>
      </c>
      <c r="H14" s="15"/>
      <c r="I14" s="19"/>
      <c r="J14" s="20"/>
      <c r="K14" s="15"/>
    </row>
    <row r="15" spans="2:11" ht="21" customHeight="1">
      <c r="B15" s="27">
        <v>11</v>
      </c>
      <c r="C15" s="10" t="s">
        <v>28</v>
      </c>
      <c r="D15" s="11">
        <v>17248000</v>
      </c>
      <c r="E15" s="11">
        <v>515540.98</v>
      </c>
      <c r="F15" s="41">
        <f t="shared" si="0"/>
        <v>1808000</v>
      </c>
      <c r="G15" s="11">
        <f t="shared" si="0"/>
        <v>54167.67999999999</v>
      </c>
      <c r="H15" s="15"/>
      <c r="I15" s="19"/>
      <c r="J15" s="20"/>
      <c r="K15" s="15"/>
    </row>
    <row r="16" spans="2:11" ht="21" customHeight="1">
      <c r="B16" s="27">
        <v>12</v>
      </c>
      <c r="C16" s="10" t="s">
        <v>29</v>
      </c>
      <c r="D16" s="11">
        <v>18384000</v>
      </c>
      <c r="E16" s="11">
        <v>549575.54</v>
      </c>
      <c r="F16" s="41">
        <f t="shared" si="0"/>
        <v>1136000</v>
      </c>
      <c r="G16" s="11">
        <f t="shared" si="0"/>
        <v>34034.560000000056</v>
      </c>
      <c r="H16" s="15"/>
      <c r="I16" s="19"/>
      <c r="J16" s="20"/>
      <c r="K16" s="15"/>
    </row>
    <row r="17" spans="2:11" ht="21" customHeight="1">
      <c r="B17" s="49" t="s">
        <v>8</v>
      </c>
      <c r="C17" s="50"/>
      <c r="D17" s="13">
        <f>SUM(D5:D16)</f>
        <v>147150000</v>
      </c>
      <c r="E17" s="13">
        <f>SUM(E5:E16)</f>
        <v>4335758.4</v>
      </c>
      <c r="F17" s="42">
        <f>SUM(F5:F16)</f>
        <v>3291000</v>
      </c>
      <c r="G17" s="42">
        <f>SUM(G5:G16)</f>
        <v>132904.19000000006</v>
      </c>
      <c r="H17" s="15"/>
      <c r="I17" s="19"/>
      <c r="J17" s="20"/>
      <c r="K17" s="15"/>
    </row>
    <row r="18" spans="2:11" ht="21" customHeight="1">
      <c r="B18" s="47" t="s">
        <v>9</v>
      </c>
      <c r="C18" s="48"/>
      <c r="D18" s="12">
        <f>AVERAGE(D5:D16)</f>
        <v>12262500</v>
      </c>
      <c r="E18" s="12">
        <f>AVERAGE(E5:E16)</f>
        <v>361313.2</v>
      </c>
      <c r="F18" s="43">
        <f>AVERAGE(F5:F16)</f>
        <v>299181.8181818182</v>
      </c>
      <c r="G18" s="43">
        <f>AVERAGE(G5:G16)</f>
        <v>12082.199090909096</v>
      </c>
      <c r="H18" s="15"/>
      <c r="I18" s="19"/>
      <c r="J18" s="20"/>
      <c r="K18" s="15"/>
    </row>
    <row r="19" spans="2:11" s="14" customFormat="1" ht="21" customHeight="1">
      <c r="B19" s="26"/>
      <c r="C19" s="15"/>
      <c r="D19" s="19"/>
      <c r="E19" s="20"/>
      <c r="F19" s="15"/>
      <c r="G19" s="15"/>
      <c r="H19" s="15"/>
      <c r="I19" s="19"/>
      <c r="J19" s="20"/>
      <c r="K19" s="15"/>
    </row>
    <row r="20" spans="2:11" s="14" customFormat="1" ht="21" customHeight="1">
      <c r="B20" s="26"/>
      <c r="C20" s="15"/>
      <c r="D20" s="19"/>
      <c r="E20" s="20"/>
      <c r="F20" s="15"/>
      <c r="G20" s="15"/>
      <c r="H20" s="15"/>
      <c r="I20" s="19"/>
      <c r="J20" s="20"/>
      <c r="K20" s="15"/>
    </row>
    <row r="21" spans="2:11" s="14" customFormat="1" ht="21" customHeight="1">
      <c r="B21" s="26"/>
      <c r="C21" s="15"/>
      <c r="D21" s="19"/>
      <c r="E21" s="20"/>
      <c r="F21" s="15"/>
      <c r="G21" s="15"/>
      <c r="H21" s="15"/>
      <c r="I21" s="19"/>
      <c r="J21" s="20"/>
      <c r="K21" s="15"/>
    </row>
    <row r="22" spans="2:11" s="14" customFormat="1" ht="21" customHeight="1">
      <c r="B22" s="26"/>
      <c r="C22" s="15"/>
      <c r="D22" s="19"/>
      <c r="E22" s="20"/>
      <c r="F22" s="15"/>
      <c r="G22" s="15"/>
      <c r="H22" s="15"/>
      <c r="I22" s="19"/>
      <c r="J22" s="20"/>
      <c r="K22" s="15"/>
    </row>
    <row r="23" spans="2:11" s="14" customFormat="1" ht="21" customHeight="1">
      <c r="B23" s="26"/>
      <c r="C23" s="15"/>
      <c r="D23" s="19"/>
      <c r="E23" s="20"/>
      <c r="F23" s="15"/>
      <c r="G23" s="15"/>
      <c r="H23" s="15"/>
      <c r="I23" s="19"/>
      <c r="J23" s="20"/>
      <c r="K23" s="15"/>
    </row>
    <row r="24" spans="2:11" s="14" customFormat="1" ht="21" customHeight="1">
      <c r="B24" s="26"/>
      <c r="C24" s="15"/>
      <c r="D24" s="19"/>
      <c r="E24" s="20"/>
      <c r="F24" s="15"/>
      <c r="G24" s="15"/>
      <c r="H24" s="15"/>
      <c r="I24" s="19"/>
      <c r="J24" s="20"/>
      <c r="K24" s="15"/>
    </row>
    <row r="25" spans="2:11" s="14" customFormat="1" ht="21" customHeight="1">
      <c r="B25" s="26"/>
      <c r="C25" s="15"/>
      <c r="D25" s="19"/>
      <c r="E25" s="20"/>
      <c r="F25" s="15"/>
      <c r="G25" s="15"/>
      <c r="H25" s="15"/>
      <c r="I25" s="19"/>
      <c r="J25" s="20"/>
      <c r="K25" s="15"/>
    </row>
    <row r="26" spans="2:11" s="14" customFormat="1" ht="21" customHeight="1">
      <c r="B26" s="26"/>
      <c r="C26" s="15"/>
      <c r="D26" s="19"/>
      <c r="E26" s="20"/>
      <c r="F26" s="15"/>
      <c r="G26" s="15"/>
      <c r="H26" s="15"/>
      <c r="I26" s="19"/>
      <c r="J26" s="20"/>
      <c r="K26" s="15"/>
    </row>
    <row r="27" spans="2:11" s="14" customFormat="1" ht="21" customHeight="1">
      <c r="B27" s="26"/>
      <c r="C27" s="15"/>
      <c r="D27" s="19"/>
      <c r="E27" s="20"/>
      <c r="F27" s="15"/>
      <c r="G27" s="15"/>
      <c r="H27" s="15"/>
      <c r="I27" s="19"/>
      <c r="J27" s="20"/>
      <c r="K27" s="15"/>
    </row>
    <row r="28" spans="2:11" s="14" customFormat="1" ht="21" customHeight="1">
      <c r="B28" s="26"/>
      <c r="C28" s="15"/>
      <c r="D28" s="19"/>
      <c r="E28" s="20"/>
      <c r="F28" s="15"/>
      <c r="G28" s="15"/>
      <c r="H28" s="15"/>
      <c r="I28" s="19"/>
      <c r="J28" s="20"/>
      <c r="K28" s="15"/>
    </row>
    <row r="29" spans="6:11" ht="21" customHeight="1">
      <c r="F29" s="15"/>
      <c r="G29" s="15" t="s">
        <v>7</v>
      </c>
      <c r="H29" s="15"/>
      <c r="I29" s="19"/>
      <c r="J29" s="20"/>
      <c r="K29" s="15"/>
    </row>
    <row r="30" ht="21" customHeight="1"/>
    <row r="31" ht="21" customHeight="1"/>
    <row r="32" ht="21" customHeight="1"/>
    <row r="33" ht="21" customHeight="1"/>
    <row r="34" spans="2:10" ht="21" customHeight="1">
      <c r="B34" s="16"/>
      <c r="C34" s="28"/>
      <c r="D34" s="30"/>
      <c r="E34" s="28"/>
      <c r="F34" s="28"/>
      <c r="G34" s="28"/>
      <c r="H34" s="28"/>
      <c r="I34" s="28"/>
      <c r="J34" s="28"/>
    </row>
    <row r="35" spans="2:11" ht="21" customHeight="1">
      <c r="B35" s="16"/>
      <c r="C35" s="29"/>
      <c r="D35" s="31"/>
      <c r="E35" s="29"/>
      <c r="F35" s="15"/>
      <c r="G35" s="29"/>
      <c r="H35" s="29"/>
      <c r="I35" s="29"/>
      <c r="J35" s="29"/>
      <c r="K35" s="15"/>
    </row>
    <row r="36" spans="2:11" ht="21" customHeight="1">
      <c r="B36" s="16"/>
      <c r="C36" s="16"/>
      <c r="D36" s="17"/>
      <c r="E36" s="18"/>
      <c r="F36" s="15"/>
      <c r="G36" s="16"/>
      <c r="H36" s="16"/>
      <c r="I36" s="17"/>
      <c r="J36" s="18"/>
      <c r="K36" s="15"/>
    </row>
    <row r="37" spans="2:11" ht="21" customHeight="1">
      <c r="B37" s="16"/>
      <c r="C37" s="16"/>
      <c r="D37" s="17"/>
      <c r="E37" s="18"/>
      <c r="F37" s="15"/>
      <c r="G37" s="16"/>
      <c r="H37" s="16"/>
      <c r="I37" s="17"/>
      <c r="J37" s="18"/>
      <c r="K37" s="15"/>
    </row>
    <row r="38" spans="2:11" ht="21" customHeight="1">
      <c r="B38" s="16"/>
      <c r="C38" s="15"/>
      <c r="D38" s="19"/>
      <c r="E38" s="20"/>
      <c r="F38" s="15"/>
      <c r="G38" s="15"/>
      <c r="H38" s="15"/>
      <c r="I38" s="19"/>
      <c r="J38" s="20"/>
      <c r="K38" s="15"/>
    </row>
    <row r="39" spans="2:11" ht="21" customHeight="1">
      <c r="B39" s="16"/>
      <c r="C39" s="15"/>
      <c r="D39" s="19"/>
      <c r="E39" s="20"/>
      <c r="F39" s="15"/>
      <c r="G39" s="15"/>
      <c r="H39" s="15"/>
      <c r="I39" s="19"/>
      <c r="J39" s="20"/>
      <c r="K39" s="15"/>
    </row>
    <row r="40" spans="2:11" ht="21" customHeight="1">
      <c r="B40" s="16"/>
      <c r="C40" s="15"/>
      <c r="D40" s="19"/>
      <c r="E40" s="20"/>
      <c r="F40" s="15"/>
      <c r="G40" s="15"/>
      <c r="H40" s="15"/>
      <c r="I40" s="19"/>
      <c r="J40" s="20"/>
      <c r="K40" s="15"/>
    </row>
    <row r="41" spans="2:11" ht="21" customHeight="1">
      <c r="B41" s="16"/>
      <c r="C41" s="15"/>
      <c r="D41" s="19"/>
      <c r="E41" s="20"/>
      <c r="F41" s="15"/>
      <c r="G41" s="15"/>
      <c r="H41" s="15"/>
      <c r="I41" s="19"/>
      <c r="J41" s="20"/>
      <c r="K41" s="15"/>
    </row>
    <row r="42" spans="2:11" ht="21" customHeight="1">
      <c r="B42" s="16"/>
      <c r="C42" s="15"/>
      <c r="D42" s="19"/>
      <c r="E42" s="20"/>
      <c r="F42" s="15"/>
      <c r="G42" s="15"/>
      <c r="H42" s="15"/>
      <c r="I42" s="19"/>
      <c r="J42" s="20"/>
      <c r="K42" s="15"/>
    </row>
    <row r="43" spans="2:11" ht="21" customHeight="1">
      <c r="B43" s="16"/>
      <c r="C43" s="15"/>
      <c r="D43" s="19"/>
      <c r="E43" s="20"/>
      <c r="F43" s="15"/>
      <c r="G43" s="15"/>
      <c r="H43" s="15"/>
      <c r="I43" s="19"/>
      <c r="J43" s="20"/>
      <c r="K43" s="15"/>
    </row>
    <row r="44" spans="2:11" ht="21" customHeight="1">
      <c r="B44" s="16"/>
      <c r="C44" s="15"/>
      <c r="D44" s="19"/>
      <c r="E44" s="20"/>
      <c r="F44" s="15"/>
      <c r="G44" s="15"/>
      <c r="H44" s="15"/>
      <c r="I44" s="19"/>
      <c r="J44" s="20"/>
      <c r="K44" s="15"/>
    </row>
    <row r="45" spans="2:11" ht="21" customHeight="1">
      <c r="B45" s="16"/>
      <c r="C45" s="15"/>
      <c r="D45" s="19"/>
      <c r="E45" s="20"/>
      <c r="F45" s="15"/>
      <c r="G45" s="15"/>
      <c r="H45" s="15"/>
      <c r="I45" s="19"/>
      <c r="J45" s="20"/>
      <c r="K45" s="15"/>
    </row>
    <row r="46" spans="2:11" ht="21" customHeight="1">
      <c r="B46" s="16"/>
      <c r="C46" s="15"/>
      <c r="D46" s="19"/>
      <c r="E46" s="20"/>
      <c r="F46" s="15"/>
      <c r="G46" s="15"/>
      <c r="H46" s="15"/>
      <c r="I46" s="19"/>
      <c r="J46" s="20"/>
      <c r="K46" s="15"/>
    </row>
    <row r="47" spans="2:11" ht="21" customHeight="1">
      <c r="B47" s="16"/>
      <c r="C47" s="15"/>
      <c r="D47" s="19"/>
      <c r="E47" s="20"/>
      <c r="F47" s="15"/>
      <c r="G47" s="15"/>
      <c r="H47" s="15"/>
      <c r="I47" s="19"/>
      <c r="J47" s="20"/>
      <c r="K47" s="15"/>
    </row>
    <row r="48" spans="2:11" ht="21" customHeight="1">
      <c r="B48" s="16"/>
      <c r="C48" s="15"/>
      <c r="D48" s="19"/>
      <c r="E48" s="20"/>
      <c r="F48" s="15"/>
      <c r="G48" s="15"/>
      <c r="H48" s="15"/>
      <c r="I48" s="19"/>
      <c r="J48" s="20"/>
      <c r="K48" s="15"/>
    </row>
    <row r="49" spans="2:11" ht="21" customHeight="1">
      <c r="B49" s="16"/>
      <c r="C49" s="15"/>
      <c r="D49" s="19"/>
      <c r="E49" s="20"/>
      <c r="F49" s="15"/>
      <c r="G49" s="15"/>
      <c r="H49" s="15"/>
      <c r="I49" s="19"/>
      <c r="J49" s="20"/>
      <c r="K49" s="15"/>
    </row>
    <row r="50" spans="2:11" ht="21" customHeight="1">
      <c r="B50" s="16"/>
      <c r="C50" s="15"/>
      <c r="D50" s="19"/>
      <c r="E50" s="20"/>
      <c r="F50" s="15"/>
      <c r="G50" s="15"/>
      <c r="H50" s="19"/>
      <c r="I50" s="19"/>
      <c r="J50" s="20"/>
      <c r="K50" s="15"/>
    </row>
    <row r="51" spans="2:11" ht="21" customHeight="1">
      <c r="B51" s="16"/>
      <c r="C51" s="15"/>
      <c r="D51" s="19"/>
      <c r="E51" s="20"/>
      <c r="F51" s="15"/>
      <c r="G51" s="15"/>
      <c r="H51" s="15"/>
      <c r="I51" s="19"/>
      <c r="J51" s="20"/>
      <c r="K51" s="15"/>
    </row>
    <row r="52" spans="2:11" ht="21" customHeight="1">
      <c r="B52" s="16"/>
      <c r="C52" s="15"/>
      <c r="D52" s="19"/>
      <c r="E52" s="20"/>
      <c r="F52" s="15"/>
      <c r="G52" s="15"/>
      <c r="H52" s="15"/>
      <c r="I52" s="19"/>
      <c r="J52" s="20"/>
      <c r="K52" s="15"/>
    </row>
    <row r="53" spans="2:11" ht="21" customHeight="1">
      <c r="B53" s="16"/>
      <c r="C53" s="15"/>
      <c r="D53" s="19"/>
      <c r="E53" s="20"/>
      <c r="F53" s="15"/>
      <c r="G53" s="15"/>
      <c r="H53" s="15"/>
      <c r="I53" s="19"/>
      <c r="J53" s="20"/>
      <c r="K53" s="15"/>
    </row>
    <row r="54" spans="2:11" ht="21" customHeight="1">
      <c r="B54" s="16"/>
      <c r="C54" s="15"/>
      <c r="D54" s="19"/>
      <c r="E54" s="20"/>
      <c r="F54" s="15"/>
      <c r="G54" s="15"/>
      <c r="H54" s="15"/>
      <c r="I54" s="19"/>
      <c r="J54" s="20"/>
      <c r="K54" s="15"/>
    </row>
    <row r="55" spans="2:10" ht="21" customHeight="1">
      <c r="B55" s="16"/>
      <c r="C55" s="15"/>
      <c r="D55" s="19"/>
      <c r="E55" s="20"/>
      <c r="F55" s="15"/>
      <c r="G55" s="15"/>
      <c r="H55" s="15"/>
      <c r="I55" s="19"/>
      <c r="J55" s="20"/>
    </row>
  </sheetData>
  <sheetProtection/>
  <mergeCells count="5">
    <mergeCell ref="F3:G3"/>
    <mergeCell ref="B17:C17"/>
    <mergeCell ref="B18:C18"/>
    <mergeCell ref="B1:G1"/>
    <mergeCell ref="B2:G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7.28125" style="25" customWidth="1"/>
    <col min="2" max="2" width="20.7109375" style="1" customWidth="1"/>
    <col min="3" max="3" width="16.7109375" style="2" customWidth="1"/>
    <col min="4" max="4" width="16.7109375" style="35" customWidth="1"/>
    <col min="5" max="5" width="16.7109375" style="3" customWidth="1"/>
    <col min="6" max="6" width="13.7109375" style="1" customWidth="1"/>
    <col min="7" max="7" width="15.28125" style="1" customWidth="1"/>
    <col min="8" max="8" width="16.7109375" style="1" customWidth="1"/>
    <col min="9" max="9" width="16.7109375" style="2" customWidth="1"/>
    <col min="10" max="10" width="16.7109375" style="3" customWidth="1"/>
    <col min="11" max="16384" width="9.140625" style="1" customWidth="1"/>
  </cols>
  <sheetData>
    <row r="1" spans="1:10" ht="24.75" customHeight="1">
      <c r="A1" s="46" t="s">
        <v>16</v>
      </c>
      <c r="B1" s="46"/>
      <c r="C1" s="46"/>
      <c r="D1" s="46"/>
      <c r="E1" s="46"/>
      <c r="F1" s="46"/>
      <c r="G1" s="46"/>
      <c r="H1" s="21"/>
      <c r="I1" s="21"/>
      <c r="J1" s="21"/>
    </row>
    <row r="2" spans="1:10" ht="21" customHeight="1">
      <c r="A2" s="45" t="s">
        <v>30</v>
      </c>
      <c r="B2" s="45"/>
      <c r="C2" s="45"/>
      <c r="D2" s="45"/>
      <c r="E2" s="45"/>
      <c r="F2" s="45"/>
      <c r="G2" s="45"/>
      <c r="H2" s="44"/>
      <c r="I2" s="44"/>
      <c r="J2" s="44"/>
    </row>
    <row r="3" spans="1:11" ht="21" customHeight="1">
      <c r="A3" s="4" t="s">
        <v>10</v>
      </c>
      <c r="B3" s="4" t="s">
        <v>0</v>
      </c>
      <c r="C3" s="5" t="s">
        <v>1</v>
      </c>
      <c r="D3" s="32" t="s">
        <v>2</v>
      </c>
      <c r="E3" s="6" t="s">
        <v>6</v>
      </c>
      <c r="F3" s="51" t="s">
        <v>13</v>
      </c>
      <c r="G3" s="51"/>
      <c r="H3" s="22"/>
      <c r="I3" s="17"/>
      <c r="J3" s="18"/>
      <c r="K3" s="15"/>
    </row>
    <row r="4" spans="1:11" ht="21" customHeight="1">
      <c r="A4" s="7"/>
      <c r="B4" s="7"/>
      <c r="C4" s="8" t="s">
        <v>4</v>
      </c>
      <c r="D4" s="33" t="s">
        <v>3</v>
      </c>
      <c r="E4" s="9" t="s">
        <v>5</v>
      </c>
      <c r="F4" s="40" t="s">
        <v>15</v>
      </c>
      <c r="G4" s="40" t="s">
        <v>14</v>
      </c>
      <c r="H4" s="22"/>
      <c r="I4" s="17"/>
      <c r="J4" s="18"/>
      <c r="K4" s="15"/>
    </row>
    <row r="5" spans="1:11" ht="21" customHeight="1">
      <c r="A5" s="27">
        <v>1</v>
      </c>
      <c r="B5" s="10" t="s">
        <v>18</v>
      </c>
      <c r="C5" s="11">
        <f>ค่าไฟฟ้า56!C5+'ไฟฟ้า ป.3'!C5</f>
        <v>4992</v>
      </c>
      <c r="D5" s="11">
        <f>ค่าไฟฟ้า56!D5+'ไฟฟ้า ป.3'!D5</f>
        <v>516120</v>
      </c>
      <c r="E5" s="11">
        <f>ค่าไฟฟ้า56!E5+'ไฟฟ้า ป.3'!E5</f>
        <v>2118720.13</v>
      </c>
      <c r="F5" s="41">
        <v>0</v>
      </c>
      <c r="G5" s="11">
        <v>0</v>
      </c>
      <c r="H5" s="22"/>
      <c r="I5" s="23" t="s">
        <v>7</v>
      </c>
      <c r="J5" s="24"/>
      <c r="K5" s="15"/>
    </row>
    <row r="6" spans="1:11" ht="21" customHeight="1">
      <c r="A6" s="27">
        <v>2</v>
      </c>
      <c r="B6" s="10" t="s">
        <v>19</v>
      </c>
      <c r="C6" s="11">
        <f>ค่าไฟฟ้า56!C6+'ไฟฟ้า ป.3'!C6</f>
        <v>5880</v>
      </c>
      <c r="D6" s="11">
        <f>ค่าไฟฟ้า56!D6+'ไฟฟ้า ป.3'!D6</f>
        <v>687680</v>
      </c>
      <c r="E6" s="11">
        <f>ค่าไฟฟ้า56!E6+'ไฟฟ้า ป.3'!E6</f>
        <v>2823959.95</v>
      </c>
      <c r="F6" s="41">
        <f aca="true" t="shared" si="0" ref="F6:G16">D6-D5</f>
        <v>171560</v>
      </c>
      <c r="G6" s="11">
        <f t="shared" si="0"/>
        <v>705239.8200000003</v>
      </c>
      <c r="H6" s="22" t="s">
        <v>7</v>
      </c>
      <c r="I6" s="23"/>
      <c r="J6" s="24"/>
      <c r="K6" s="15"/>
    </row>
    <row r="7" spans="1:11" ht="21" customHeight="1">
      <c r="A7" s="27">
        <v>3</v>
      </c>
      <c r="B7" s="10" t="s">
        <v>20</v>
      </c>
      <c r="C7" s="11">
        <f>ค่าไฟฟ้า56!C7+'ไฟฟ้า ป.3'!C7</f>
        <v>5952</v>
      </c>
      <c r="D7" s="11">
        <f>ค่าไฟฟ้า56!D7+'ไฟฟ้า ป.3'!D7</f>
        <v>732560</v>
      </c>
      <c r="E7" s="11">
        <f>ค่าไฟฟ้า56!E7+'ไฟฟ้า ป.3'!E7</f>
        <v>2873647.1100000003</v>
      </c>
      <c r="F7" s="41">
        <f t="shared" si="0"/>
        <v>44880</v>
      </c>
      <c r="G7" s="11">
        <f t="shared" si="0"/>
        <v>49687.16000000015</v>
      </c>
      <c r="H7" s="22"/>
      <c r="I7" s="23"/>
      <c r="J7" s="24"/>
      <c r="K7" s="15"/>
    </row>
    <row r="8" spans="1:11" ht="21" customHeight="1">
      <c r="A8" s="27">
        <v>4</v>
      </c>
      <c r="B8" s="10" t="s">
        <v>21</v>
      </c>
      <c r="C8" s="11">
        <f>ค่าไฟฟ้า56!C8+'ไฟฟ้า ป.3'!C8</f>
        <v>5044</v>
      </c>
      <c r="D8" s="11">
        <f>ค่าไฟฟ้า56!D8+'ไฟฟ้า ป.3'!D8</f>
        <v>676640</v>
      </c>
      <c r="E8" s="11">
        <f>ค่าไฟฟ้า56!E8+'ไฟฟ้า ป.3'!E8</f>
        <v>2779961.2800000003</v>
      </c>
      <c r="F8" s="41">
        <f t="shared" si="0"/>
        <v>-55920</v>
      </c>
      <c r="G8" s="11">
        <f t="shared" si="0"/>
        <v>-93685.83000000007</v>
      </c>
      <c r="H8" s="22" t="s">
        <v>7</v>
      </c>
      <c r="I8" s="23"/>
      <c r="J8" s="24"/>
      <c r="K8" s="15"/>
    </row>
    <row r="9" spans="1:11" ht="21" customHeight="1">
      <c r="A9" s="27">
        <v>5</v>
      </c>
      <c r="B9" s="10" t="s">
        <v>22</v>
      </c>
      <c r="C9" s="11">
        <f>ค่าไฟฟ้า56!C9+'ไฟฟ้า ป.3'!C9</f>
        <v>6116</v>
      </c>
      <c r="D9" s="11">
        <f>ค่าไฟฟ้า56!D9+'ไฟฟ้า ป.3'!D9</f>
        <v>729160</v>
      </c>
      <c r="E9" s="11">
        <f>ค่าไฟฟ้า56!E9+'ไฟฟ้า ป.3'!E9</f>
        <v>2984070.31</v>
      </c>
      <c r="F9" s="41">
        <f t="shared" si="0"/>
        <v>52520</v>
      </c>
      <c r="G9" s="11">
        <f t="shared" si="0"/>
        <v>204109.0299999998</v>
      </c>
      <c r="H9" s="22" t="s">
        <v>7</v>
      </c>
      <c r="I9" s="23"/>
      <c r="J9" s="24"/>
      <c r="K9" s="15"/>
    </row>
    <row r="10" spans="1:11" ht="21" customHeight="1">
      <c r="A10" s="27">
        <v>6</v>
      </c>
      <c r="B10" s="10" t="s">
        <v>23</v>
      </c>
      <c r="C10" s="11">
        <f>ค่าไฟฟ้า56!C10+'ไฟฟ้า ป.3'!C10</f>
        <v>5372</v>
      </c>
      <c r="D10" s="11">
        <f>ค่าไฟฟ้า56!D10+'ไฟฟ้า ป.3'!D10</f>
        <v>616680</v>
      </c>
      <c r="E10" s="11">
        <f>ค่าไฟฟ้า56!E10+'ไฟฟ้า ป.3'!E10</f>
        <v>2482305.33</v>
      </c>
      <c r="F10" s="41">
        <f t="shared" si="0"/>
        <v>-112480</v>
      </c>
      <c r="G10" s="11">
        <f t="shared" si="0"/>
        <v>-501764.98</v>
      </c>
      <c r="H10" s="22"/>
      <c r="I10" s="23"/>
      <c r="J10" s="24"/>
      <c r="K10" s="15"/>
    </row>
    <row r="11" spans="1:11" ht="21" customHeight="1">
      <c r="A11" s="27">
        <v>7</v>
      </c>
      <c r="B11" s="10" t="s">
        <v>24</v>
      </c>
      <c r="C11" s="11">
        <f>ค่าไฟฟ้า56!C11+'ไฟฟ้า ป.3'!C11</f>
        <v>4408</v>
      </c>
      <c r="D11" s="11">
        <f>ค่าไฟฟ้า56!D11+'ไฟฟ้า ป.3'!D11</f>
        <v>481520</v>
      </c>
      <c r="E11" s="11">
        <f>ค่าไฟฟ้า56!E11+'ไฟฟ้า ป.3'!E11</f>
        <v>2042522.6600000001</v>
      </c>
      <c r="F11" s="41">
        <f t="shared" si="0"/>
        <v>-135160</v>
      </c>
      <c r="G11" s="11">
        <f t="shared" si="0"/>
        <v>-439782.6699999999</v>
      </c>
      <c r="H11" s="22"/>
      <c r="I11" s="23"/>
      <c r="J11" s="24"/>
      <c r="K11" s="15"/>
    </row>
    <row r="12" spans="1:11" ht="21" customHeight="1">
      <c r="A12" s="27">
        <v>8</v>
      </c>
      <c r="B12" s="10" t="s">
        <v>25</v>
      </c>
      <c r="C12" s="11">
        <f>ค่าไฟฟ้า56!C12+'ไฟฟ้า ป.3'!C12</f>
        <v>5148</v>
      </c>
      <c r="D12" s="11">
        <f>ค่าไฟฟ้า56!D12+'ไฟฟ้า ป.3'!D12</f>
        <v>553000</v>
      </c>
      <c r="E12" s="11">
        <f>ค่าไฟฟ้า56!E12+'ไฟฟ้า ป.3'!E12</f>
        <v>2234623.63</v>
      </c>
      <c r="F12" s="41">
        <f t="shared" si="0"/>
        <v>71480</v>
      </c>
      <c r="G12" s="11">
        <f t="shared" si="0"/>
        <v>192100.96999999974</v>
      </c>
      <c r="H12" s="22"/>
      <c r="I12" s="23"/>
      <c r="J12" s="24"/>
      <c r="K12" s="15"/>
    </row>
    <row r="13" spans="1:11" ht="21" customHeight="1">
      <c r="A13" s="27">
        <v>9</v>
      </c>
      <c r="B13" s="10" t="s">
        <v>26</v>
      </c>
      <c r="C13" s="11">
        <f>ค่าไฟฟ้า56!C13+'ไฟฟ้า ป.3'!C13</f>
        <v>6808</v>
      </c>
      <c r="D13" s="11">
        <f>ค่าไฟฟ้า56!D13+'ไฟฟ้า ป.3'!D13</f>
        <v>744720</v>
      </c>
      <c r="E13" s="11">
        <f>ค่าไฟฟ้า56!E13+'ไฟฟ้า ป.3'!E13</f>
        <v>3023011.67</v>
      </c>
      <c r="F13" s="41">
        <f t="shared" si="0"/>
        <v>191720</v>
      </c>
      <c r="G13" s="11">
        <f t="shared" si="0"/>
        <v>788388.04</v>
      </c>
      <c r="H13" s="22"/>
      <c r="I13" s="23"/>
      <c r="J13" s="24"/>
      <c r="K13" s="15"/>
    </row>
    <row r="14" spans="1:11" ht="21" customHeight="1">
      <c r="A14" s="27">
        <v>10</v>
      </c>
      <c r="B14" s="39" t="s">
        <v>27</v>
      </c>
      <c r="C14" s="11">
        <f>ค่าไฟฟ้า56!C14+'ไฟฟ้า ป.3'!C14</f>
        <v>6620</v>
      </c>
      <c r="D14" s="11">
        <f>ค่าไฟฟ้า56!D14+'ไฟฟ้า ป.3'!D14</f>
        <v>812160</v>
      </c>
      <c r="E14" s="11">
        <f>ค่าไฟฟ้า56!E14+'ไฟฟ้า ป.3'!E14</f>
        <v>3252128.35</v>
      </c>
      <c r="F14" s="41">
        <f t="shared" si="0"/>
        <v>67440</v>
      </c>
      <c r="G14" s="11">
        <f t="shared" si="0"/>
        <v>229116.68000000017</v>
      </c>
      <c r="H14" s="22"/>
      <c r="I14" s="19"/>
      <c r="J14" s="20"/>
      <c r="K14" s="15"/>
    </row>
    <row r="15" spans="1:11" ht="21" customHeight="1">
      <c r="A15" s="27">
        <v>11</v>
      </c>
      <c r="B15" s="10" t="s">
        <v>28</v>
      </c>
      <c r="C15" s="11">
        <f>ค่าไฟฟ้า56!C15+'ไฟฟ้า ป.3'!C15</f>
        <v>6672</v>
      </c>
      <c r="D15" s="11">
        <f>ค่าไฟฟ้า56!D15+'ไฟฟ้า ป.3'!D15</f>
        <v>864080</v>
      </c>
      <c r="E15" s="11">
        <f>ค่าไฟฟ้า56!E15+'ไฟฟ้า ป.3'!E15</f>
        <v>3432124.86</v>
      </c>
      <c r="F15" s="41">
        <f t="shared" si="0"/>
        <v>51920</v>
      </c>
      <c r="G15" s="11">
        <f t="shared" si="0"/>
        <v>179996.50999999978</v>
      </c>
      <c r="H15" s="15"/>
      <c r="I15" s="19"/>
      <c r="J15" s="20"/>
      <c r="K15" s="15"/>
    </row>
    <row r="16" spans="1:11" ht="21" customHeight="1">
      <c r="A16" s="27">
        <v>12</v>
      </c>
      <c r="B16" s="10" t="s">
        <v>29</v>
      </c>
      <c r="C16" s="11">
        <f>ค่าไฟฟ้า56!C16+'ไฟฟ้า ป.3'!C16</f>
        <v>6100</v>
      </c>
      <c r="D16" s="11">
        <f>ค่าไฟฟ้า56!D16+'ไฟฟ้า ป.3'!D16</f>
        <v>795160</v>
      </c>
      <c r="E16" s="11">
        <f>ค่าไฟฟ้า56!E16+'ไฟฟ้า ป.3'!E16</f>
        <v>3244291.9000000004</v>
      </c>
      <c r="F16" s="41">
        <f t="shared" si="0"/>
        <v>-68920</v>
      </c>
      <c r="G16" s="11">
        <f t="shared" si="0"/>
        <v>-187832.9599999995</v>
      </c>
      <c r="H16" s="15"/>
      <c r="I16" s="19"/>
      <c r="J16" s="20"/>
      <c r="K16" s="15"/>
    </row>
    <row r="17" spans="1:11" ht="21" customHeight="1">
      <c r="A17" s="49" t="s">
        <v>8</v>
      </c>
      <c r="B17" s="50"/>
      <c r="C17" s="13">
        <f>SUM(C5:C16)</f>
        <v>69112</v>
      </c>
      <c r="D17" s="13">
        <f>SUM(D5:D16)</f>
        <v>8209480</v>
      </c>
      <c r="E17" s="13">
        <f>SUM(E5:E16)</f>
        <v>33291367.18</v>
      </c>
      <c r="F17" s="42">
        <f>SUM(F5:F16)</f>
        <v>279040</v>
      </c>
      <c r="G17" s="42">
        <f>SUM(G5:G16)</f>
        <v>1125571.7700000005</v>
      </c>
      <c r="H17" s="15"/>
      <c r="I17" s="19"/>
      <c r="J17" s="20"/>
      <c r="K17" s="15"/>
    </row>
    <row r="18" spans="1:11" ht="21" customHeight="1">
      <c r="A18" s="47" t="s">
        <v>9</v>
      </c>
      <c r="B18" s="48"/>
      <c r="C18" s="12">
        <f>AVERAGE(C5:C16)</f>
        <v>5759.333333333333</v>
      </c>
      <c r="D18" s="12">
        <f>AVERAGE(D5:D16)</f>
        <v>684123.3333333334</v>
      </c>
      <c r="E18" s="12">
        <f>AVERAGE(E5:E16)</f>
        <v>2774280.598333333</v>
      </c>
      <c r="F18" s="43">
        <f>AVERAGE(F5:F16)</f>
        <v>23253.333333333332</v>
      </c>
      <c r="G18" s="43">
        <f>AVERAGE(G5:G16)</f>
        <v>93797.64750000004</v>
      </c>
      <c r="H18" s="15"/>
      <c r="I18" s="19"/>
      <c r="J18" s="20"/>
      <c r="K18" s="15"/>
    </row>
    <row r="19" spans="1:11" s="14" customFormat="1" ht="21" customHeight="1">
      <c r="A19" s="26"/>
      <c r="B19" s="15"/>
      <c r="C19" s="19"/>
      <c r="D19" s="34"/>
      <c r="E19" s="20"/>
      <c r="F19" s="15"/>
      <c r="H19" s="15"/>
      <c r="I19" s="19"/>
      <c r="J19" s="20"/>
      <c r="K19" s="15"/>
    </row>
    <row r="20" spans="1:11" s="14" customFormat="1" ht="21" customHeight="1">
      <c r="A20" s="26"/>
      <c r="B20" s="15"/>
      <c r="C20" s="19"/>
      <c r="D20" s="34"/>
      <c r="E20" s="20"/>
      <c r="F20" s="15"/>
      <c r="G20" s="15"/>
      <c r="H20" s="15"/>
      <c r="I20" s="19"/>
      <c r="J20" s="20"/>
      <c r="K20" s="15"/>
    </row>
    <row r="21" spans="1:11" s="14" customFormat="1" ht="21" customHeight="1">
      <c r="A21" s="26"/>
      <c r="B21" s="15"/>
      <c r="C21" s="19"/>
      <c r="D21" s="34"/>
      <c r="E21" s="20"/>
      <c r="F21" s="15"/>
      <c r="G21" s="15"/>
      <c r="H21" s="15"/>
      <c r="I21" s="19"/>
      <c r="J21" s="20"/>
      <c r="K21" s="15"/>
    </row>
    <row r="22" spans="1:11" s="14" customFormat="1" ht="21" customHeight="1">
      <c r="A22" s="26"/>
      <c r="B22" s="15"/>
      <c r="C22" s="19"/>
      <c r="D22" s="34"/>
      <c r="E22" s="20"/>
      <c r="F22" s="15"/>
      <c r="G22" s="15"/>
      <c r="H22" s="15"/>
      <c r="I22" s="19"/>
      <c r="J22" s="20"/>
      <c r="K22" s="15"/>
    </row>
    <row r="23" spans="1:11" s="14" customFormat="1" ht="21" customHeight="1">
      <c r="A23" s="26"/>
      <c r="B23" s="15"/>
      <c r="C23" s="19"/>
      <c r="D23" s="34"/>
      <c r="E23" s="20"/>
      <c r="F23" s="15" t="s">
        <v>7</v>
      </c>
      <c r="G23" s="15"/>
      <c r="H23" s="15"/>
      <c r="I23" s="19"/>
      <c r="J23" s="20"/>
      <c r="K23" s="15"/>
    </row>
    <row r="24" spans="1:11" s="14" customFormat="1" ht="21" customHeight="1">
      <c r="A24" s="26"/>
      <c r="B24" s="15"/>
      <c r="C24" s="19"/>
      <c r="D24" s="34"/>
      <c r="E24" s="20"/>
      <c r="F24" s="15"/>
      <c r="G24" s="15"/>
      <c r="H24" s="15"/>
      <c r="I24" s="19"/>
      <c r="J24" s="20"/>
      <c r="K24" s="15"/>
    </row>
    <row r="25" spans="1:11" s="14" customFormat="1" ht="21" customHeight="1">
      <c r="A25" s="26"/>
      <c r="B25" s="15"/>
      <c r="C25" s="19"/>
      <c r="D25" s="34"/>
      <c r="E25" s="20"/>
      <c r="F25" s="15"/>
      <c r="G25" s="15"/>
      <c r="H25" s="15"/>
      <c r="I25" s="19"/>
      <c r="J25" s="20"/>
      <c r="K25" s="15"/>
    </row>
    <row r="26" spans="1:11" s="14" customFormat="1" ht="21" customHeight="1">
      <c r="A26" s="26"/>
      <c r="B26" s="15"/>
      <c r="C26" s="19"/>
      <c r="D26" s="34"/>
      <c r="E26" s="20"/>
      <c r="F26" s="15"/>
      <c r="G26" s="15"/>
      <c r="H26" s="15"/>
      <c r="I26" s="19"/>
      <c r="J26" s="20"/>
      <c r="K26" s="15"/>
    </row>
    <row r="27" spans="1:11" s="14" customFormat="1" ht="21" customHeight="1">
      <c r="A27" s="26"/>
      <c r="B27" s="15"/>
      <c r="C27" s="19"/>
      <c r="D27" s="34"/>
      <c r="E27" s="20"/>
      <c r="F27" s="15"/>
      <c r="G27" s="15"/>
      <c r="H27" s="15"/>
      <c r="I27" s="19"/>
      <c r="J27" s="20"/>
      <c r="K27" s="15"/>
    </row>
    <row r="28" spans="1:11" s="14" customFormat="1" ht="21" customHeight="1">
      <c r="A28" s="26"/>
      <c r="B28" s="15"/>
      <c r="C28" s="19"/>
      <c r="D28" s="34"/>
      <c r="E28" s="20"/>
      <c r="F28" s="15"/>
      <c r="G28" s="15"/>
      <c r="H28" s="15"/>
      <c r="I28" s="19"/>
      <c r="J28" s="20"/>
      <c r="K28" s="15"/>
    </row>
    <row r="29" spans="6:11" ht="21" customHeight="1">
      <c r="F29" s="15"/>
      <c r="G29" s="15" t="s">
        <v>7</v>
      </c>
      <c r="H29" s="15"/>
      <c r="I29" s="19"/>
      <c r="J29" s="20"/>
      <c r="K29" s="15"/>
    </row>
    <row r="30" ht="21" customHeight="1"/>
    <row r="31" ht="21" customHeight="1">
      <c r="D31" s="35" t="s">
        <v>7</v>
      </c>
    </row>
    <row r="32" ht="21" customHeight="1"/>
    <row r="33" ht="21" customHeight="1"/>
    <row r="34" spans="1:10" ht="21" customHeight="1">
      <c r="A34" s="16"/>
      <c r="B34" s="28"/>
      <c r="C34" s="30"/>
      <c r="D34" s="36"/>
      <c r="E34" s="28"/>
      <c r="F34" s="28"/>
      <c r="G34" s="28"/>
      <c r="H34" s="28"/>
      <c r="I34" s="28"/>
      <c r="J34" s="28"/>
    </row>
    <row r="35" spans="1:11" ht="21" customHeight="1">
      <c r="A35" s="16"/>
      <c r="B35" s="29"/>
      <c r="C35" s="31"/>
      <c r="D35" s="37"/>
      <c r="E35" s="29"/>
      <c r="F35" s="15"/>
      <c r="G35" s="29"/>
      <c r="H35" s="29"/>
      <c r="I35" s="29"/>
      <c r="J35" s="29"/>
      <c r="K35" s="15"/>
    </row>
    <row r="36" spans="1:11" ht="21" customHeight="1">
      <c r="A36" s="16"/>
      <c r="B36" s="16"/>
      <c r="C36" s="17"/>
      <c r="D36" s="38"/>
      <c r="E36" s="18"/>
      <c r="F36" s="15"/>
      <c r="G36" s="16"/>
      <c r="H36" s="16"/>
      <c r="I36" s="17"/>
      <c r="J36" s="18"/>
      <c r="K36" s="15"/>
    </row>
    <row r="37" spans="1:11" ht="21" customHeight="1">
      <c r="A37" s="16"/>
      <c r="B37" s="16"/>
      <c r="C37" s="17"/>
      <c r="D37" s="38"/>
      <c r="E37" s="18"/>
      <c r="F37" s="15"/>
      <c r="G37" s="16"/>
      <c r="H37" s="16"/>
      <c r="I37" s="17"/>
      <c r="J37" s="18"/>
      <c r="K37" s="15"/>
    </row>
    <row r="38" spans="1:11" ht="21" customHeight="1">
      <c r="A38" s="16"/>
      <c r="B38" s="15"/>
      <c r="C38" s="19"/>
      <c r="D38" s="34"/>
      <c r="E38" s="20"/>
      <c r="F38" s="15"/>
      <c r="G38" s="15"/>
      <c r="H38" s="15"/>
      <c r="I38" s="19"/>
      <c r="J38" s="20"/>
      <c r="K38" s="15"/>
    </row>
    <row r="39" spans="1:11" ht="21" customHeight="1">
      <c r="A39" s="16"/>
      <c r="B39" s="15"/>
      <c r="C39" s="19"/>
      <c r="D39" s="34"/>
      <c r="E39" s="20"/>
      <c r="F39" s="15"/>
      <c r="G39" s="15"/>
      <c r="H39" s="15"/>
      <c r="I39" s="19"/>
      <c r="J39" s="20"/>
      <c r="K39" s="15"/>
    </row>
    <row r="40" spans="1:11" ht="21" customHeight="1">
      <c r="A40" s="16"/>
      <c r="B40" s="15"/>
      <c r="C40" s="19"/>
      <c r="D40" s="34"/>
      <c r="E40" s="20"/>
      <c r="F40" s="15"/>
      <c r="G40" s="15"/>
      <c r="H40" s="15"/>
      <c r="I40" s="19"/>
      <c r="J40" s="20"/>
      <c r="K40" s="15"/>
    </row>
    <row r="41" spans="1:11" ht="21" customHeight="1">
      <c r="A41" s="16"/>
      <c r="B41" s="15"/>
      <c r="C41" s="19"/>
      <c r="D41" s="34"/>
      <c r="E41" s="20"/>
      <c r="F41" s="15"/>
      <c r="G41" s="15"/>
      <c r="H41" s="15"/>
      <c r="I41" s="19"/>
      <c r="J41" s="20"/>
      <c r="K41" s="15"/>
    </row>
    <row r="42" spans="1:11" ht="21" customHeight="1">
      <c r="A42" s="16"/>
      <c r="B42" s="15"/>
      <c r="C42" s="19"/>
      <c r="D42" s="34"/>
      <c r="E42" s="20"/>
      <c r="F42" s="15"/>
      <c r="G42" s="15"/>
      <c r="H42" s="15"/>
      <c r="I42" s="19"/>
      <c r="J42" s="20"/>
      <c r="K42" s="15"/>
    </row>
    <row r="43" spans="1:11" ht="21" customHeight="1">
      <c r="A43" s="16"/>
      <c r="B43" s="15"/>
      <c r="C43" s="19"/>
      <c r="D43" s="34"/>
      <c r="E43" s="20"/>
      <c r="F43" s="15"/>
      <c r="G43" s="15"/>
      <c r="H43" s="15"/>
      <c r="I43" s="19"/>
      <c r="J43" s="20"/>
      <c r="K43" s="15"/>
    </row>
    <row r="44" spans="1:11" ht="21" customHeight="1">
      <c r="A44" s="16"/>
      <c r="B44" s="15"/>
      <c r="C44" s="19"/>
      <c r="D44" s="34"/>
      <c r="E44" s="20"/>
      <c r="F44" s="15"/>
      <c r="G44" s="15"/>
      <c r="H44" s="15"/>
      <c r="I44" s="19"/>
      <c r="J44" s="20"/>
      <c r="K44" s="15"/>
    </row>
    <row r="45" spans="1:11" ht="21" customHeight="1">
      <c r="A45" s="16"/>
      <c r="B45" s="15"/>
      <c r="C45" s="19"/>
      <c r="D45" s="34"/>
      <c r="E45" s="20"/>
      <c r="F45" s="15"/>
      <c r="G45" s="15"/>
      <c r="H45" s="15"/>
      <c r="I45" s="19"/>
      <c r="J45" s="20"/>
      <c r="K45" s="15"/>
    </row>
    <row r="46" spans="1:11" ht="21" customHeight="1">
      <c r="A46" s="16"/>
      <c r="B46" s="15"/>
      <c r="C46" s="19"/>
      <c r="D46" s="34"/>
      <c r="E46" s="20"/>
      <c r="F46" s="15"/>
      <c r="G46" s="15"/>
      <c r="H46" s="15"/>
      <c r="I46" s="19"/>
      <c r="J46" s="20"/>
      <c r="K46" s="15"/>
    </row>
    <row r="47" spans="1:11" ht="21" customHeight="1">
      <c r="A47" s="16"/>
      <c r="B47" s="15"/>
      <c r="C47" s="19"/>
      <c r="D47" s="34"/>
      <c r="E47" s="20"/>
      <c r="F47" s="15"/>
      <c r="G47" s="15"/>
      <c r="H47" s="15"/>
      <c r="I47" s="19"/>
      <c r="J47" s="20"/>
      <c r="K47" s="15"/>
    </row>
    <row r="48" spans="1:11" ht="21" customHeight="1">
      <c r="A48" s="16"/>
      <c r="B48" s="15"/>
      <c r="C48" s="19"/>
      <c r="D48" s="34"/>
      <c r="E48" s="20"/>
      <c r="F48" s="15"/>
      <c r="G48" s="15"/>
      <c r="H48" s="15"/>
      <c r="I48" s="19"/>
      <c r="J48" s="20"/>
      <c r="K48" s="15"/>
    </row>
    <row r="49" spans="1:11" ht="21" customHeight="1">
      <c r="A49" s="16"/>
      <c r="B49" s="15"/>
      <c r="C49" s="19"/>
      <c r="D49" s="34"/>
      <c r="E49" s="20"/>
      <c r="F49" s="15"/>
      <c r="G49" s="15"/>
      <c r="H49" s="15"/>
      <c r="I49" s="19"/>
      <c r="J49" s="20"/>
      <c r="K49" s="15"/>
    </row>
    <row r="50" spans="1:11" ht="21" customHeight="1">
      <c r="A50" s="16"/>
      <c r="B50" s="15"/>
      <c r="C50" s="19"/>
      <c r="D50" s="34"/>
      <c r="E50" s="20"/>
      <c r="F50" s="15"/>
      <c r="G50" s="15"/>
      <c r="H50" s="19"/>
      <c r="I50" s="19"/>
      <c r="J50" s="20"/>
      <c r="K50" s="15"/>
    </row>
    <row r="51" spans="1:11" ht="21" customHeight="1">
      <c r="A51" s="16"/>
      <c r="B51" s="15"/>
      <c r="C51" s="19"/>
      <c r="D51" s="34"/>
      <c r="E51" s="20"/>
      <c r="F51" s="15"/>
      <c r="G51" s="15"/>
      <c r="H51" s="15"/>
      <c r="I51" s="19"/>
      <c r="J51" s="20"/>
      <c r="K51" s="15"/>
    </row>
    <row r="52" spans="1:11" ht="21" customHeight="1">
      <c r="A52" s="16"/>
      <c r="B52" s="15"/>
      <c r="C52" s="19"/>
      <c r="D52" s="34"/>
      <c r="E52" s="20"/>
      <c r="F52" s="15"/>
      <c r="G52" s="15"/>
      <c r="H52" s="15"/>
      <c r="I52" s="19"/>
      <c r="J52" s="20"/>
      <c r="K52" s="15"/>
    </row>
    <row r="53" spans="1:11" ht="21" customHeight="1">
      <c r="A53" s="16"/>
      <c r="B53" s="15"/>
      <c r="C53" s="19"/>
      <c r="D53" s="34"/>
      <c r="E53" s="20"/>
      <c r="F53" s="15"/>
      <c r="G53" s="15"/>
      <c r="H53" s="15"/>
      <c r="I53" s="19"/>
      <c r="J53" s="20"/>
      <c r="K53" s="15"/>
    </row>
    <row r="54" spans="1:11" ht="21" customHeight="1">
      <c r="A54" s="16"/>
      <c r="B54" s="15"/>
      <c r="C54" s="19"/>
      <c r="D54" s="34"/>
      <c r="E54" s="20"/>
      <c r="F54" s="15"/>
      <c r="G54" s="15"/>
      <c r="H54" s="15"/>
      <c r="I54" s="19"/>
      <c r="J54" s="20"/>
      <c r="K54" s="15"/>
    </row>
    <row r="55" spans="1:10" ht="21" customHeight="1">
      <c r="A55" s="16"/>
      <c r="B55" s="15"/>
      <c r="C55" s="19"/>
      <c r="D55" s="34"/>
      <c r="E55" s="20"/>
      <c r="F55" s="15"/>
      <c r="G55" s="15"/>
      <c r="H55" s="15"/>
      <c r="I55" s="19"/>
      <c r="J55" s="20"/>
    </row>
  </sheetData>
  <sheetProtection/>
  <mergeCells count="5">
    <mergeCell ref="F3:G3"/>
    <mergeCell ref="A17:B17"/>
    <mergeCell ref="A18:B18"/>
    <mergeCell ref="A2:G2"/>
    <mergeCell ref="A1:G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K55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15.00390625" style="1" customWidth="1"/>
    <col min="2" max="2" width="7.28125" style="25" customWidth="1"/>
    <col min="3" max="3" width="20.7109375" style="1" customWidth="1"/>
    <col min="4" max="4" width="16.7109375" style="2" customWidth="1"/>
    <col min="5" max="5" width="16.7109375" style="3" customWidth="1"/>
    <col min="6" max="6" width="13.421875" style="1" customWidth="1"/>
    <col min="7" max="7" width="14.7109375" style="1" customWidth="1"/>
    <col min="8" max="8" width="16.7109375" style="1" customWidth="1"/>
    <col min="9" max="9" width="16.7109375" style="2" customWidth="1"/>
    <col min="10" max="10" width="16.7109375" style="3" customWidth="1"/>
    <col min="11" max="16384" width="9.140625" style="1" customWidth="1"/>
  </cols>
  <sheetData>
    <row r="1" spans="2:10" ht="24.75" customHeight="1">
      <c r="B1" s="46" t="s">
        <v>17</v>
      </c>
      <c r="C1" s="46"/>
      <c r="D1" s="46"/>
      <c r="E1" s="46"/>
      <c r="F1" s="46"/>
      <c r="G1" s="46"/>
      <c r="H1" s="21"/>
      <c r="I1" s="21"/>
      <c r="J1" s="21"/>
    </row>
    <row r="2" spans="2:10" ht="21" customHeight="1">
      <c r="B2" s="45"/>
      <c r="C2" s="45"/>
      <c r="D2" s="45"/>
      <c r="E2" s="45"/>
      <c r="F2" s="45"/>
      <c r="G2" s="45"/>
      <c r="H2" s="44"/>
      <c r="I2" s="44"/>
      <c r="J2" s="44"/>
    </row>
    <row r="3" spans="2:11" ht="21" customHeight="1">
      <c r="B3" s="4" t="s">
        <v>10</v>
      </c>
      <c r="C3" s="4" t="s">
        <v>0</v>
      </c>
      <c r="D3" s="5" t="s">
        <v>11</v>
      </c>
      <c r="E3" s="6" t="s">
        <v>6</v>
      </c>
      <c r="F3" s="51" t="s">
        <v>13</v>
      </c>
      <c r="G3" s="51"/>
      <c r="H3" s="16"/>
      <c r="I3" s="17"/>
      <c r="J3" s="18"/>
      <c r="K3" s="15"/>
    </row>
    <row r="4" spans="2:11" ht="21" customHeight="1">
      <c r="B4" s="7"/>
      <c r="C4" s="7"/>
      <c r="D4" s="8" t="s">
        <v>12</v>
      </c>
      <c r="E4" s="9" t="s">
        <v>5</v>
      </c>
      <c r="F4" s="40" t="s">
        <v>15</v>
      </c>
      <c r="G4" s="40" t="s">
        <v>14</v>
      </c>
      <c r="H4" s="16"/>
      <c r="I4" s="17"/>
      <c r="J4" s="18"/>
      <c r="K4" s="15"/>
    </row>
    <row r="5" spans="2:11" ht="21" customHeight="1">
      <c r="B5" s="27">
        <v>1</v>
      </c>
      <c r="C5" s="10" t="s">
        <v>18</v>
      </c>
      <c r="D5" s="11">
        <f>ค่าประปา56!D5+'ประปา ป.3'!D5</f>
        <v>23756000</v>
      </c>
      <c r="E5" s="11">
        <f>ค่าประปา56!E5+'ประปา ป.3'!E5</f>
        <v>655423.32</v>
      </c>
      <c r="F5" s="41"/>
      <c r="G5" s="11"/>
      <c r="H5" s="22"/>
      <c r="I5" s="23"/>
      <c r="J5" s="24"/>
      <c r="K5" s="15"/>
    </row>
    <row r="6" spans="2:11" ht="21" customHeight="1">
      <c r="B6" s="27">
        <v>2</v>
      </c>
      <c r="C6" s="10" t="s">
        <v>19</v>
      </c>
      <c r="D6" s="11">
        <f>ค่าประปา56!D6+'ประปา ป.3'!D6</f>
        <v>14131000</v>
      </c>
      <c r="E6" s="11">
        <f>ค่าประปา56!E6+'ประปา ป.3'!E6</f>
        <v>399328.33</v>
      </c>
      <c r="F6" s="41">
        <f>D6-D5</f>
        <v>-9625000</v>
      </c>
      <c r="G6" s="11">
        <f>E6-E5</f>
        <v>-256094.98999999993</v>
      </c>
      <c r="H6" s="22"/>
      <c r="I6" s="23"/>
      <c r="J6" s="24"/>
      <c r="K6" s="15"/>
    </row>
    <row r="7" spans="2:11" ht="21" customHeight="1">
      <c r="B7" s="27">
        <v>3</v>
      </c>
      <c r="C7" s="10" t="s">
        <v>20</v>
      </c>
      <c r="D7" s="11">
        <f>ค่าประปา56!D7+'ประปา ป.3'!D7</f>
        <v>20755000</v>
      </c>
      <c r="E7" s="11">
        <f>ค่าประปา56!E7+'ประปา ป.3'!E7</f>
        <v>602491.37</v>
      </c>
      <c r="F7" s="41">
        <f aca="true" t="shared" si="0" ref="F7:G16">D7-D6</f>
        <v>6624000</v>
      </c>
      <c r="G7" s="11">
        <f t="shared" si="0"/>
        <v>203163.03999999998</v>
      </c>
      <c r="H7" s="22"/>
      <c r="I7" s="23"/>
      <c r="J7" s="24"/>
      <c r="K7" s="15"/>
    </row>
    <row r="8" spans="2:11" ht="21" customHeight="1">
      <c r="B8" s="27">
        <v>4</v>
      </c>
      <c r="C8" s="10" t="s">
        <v>21</v>
      </c>
      <c r="D8" s="11">
        <f>ค่าประปา56!D8+'ประปา ป.3'!D8</f>
        <v>25667000</v>
      </c>
      <c r="E8" s="11">
        <f>ค่าประปา56!E8+'ประปา ป.3'!E8</f>
        <v>766565.12</v>
      </c>
      <c r="F8" s="41">
        <f t="shared" si="0"/>
        <v>4912000</v>
      </c>
      <c r="G8" s="11">
        <f t="shared" si="0"/>
        <v>164073.75</v>
      </c>
      <c r="H8" s="22"/>
      <c r="I8" s="23"/>
      <c r="J8" s="24"/>
      <c r="K8" s="15"/>
    </row>
    <row r="9" spans="2:11" ht="21" customHeight="1">
      <c r="B9" s="27">
        <v>5</v>
      </c>
      <c r="C9" s="10" t="s">
        <v>22</v>
      </c>
      <c r="D9" s="11">
        <f>ค่าประปา56!D9+'ประปา ป.3'!D9</f>
        <v>22550000</v>
      </c>
      <c r="E9" s="11">
        <f>ค่าประปา56!E9+'ประปา ป.3'!E9</f>
        <v>673179.8</v>
      </c>
      <c r="F9" s="41">
        <f t="shared" si="0"/>
        <v>-3117000</v>
      </c>
      <c r="G9" s="11">
        <f t="shared" si="0"/>
        <v>-93385.31999999995</v>
      </c>
      <c r="H9" s="22"/>
      <c r="I9" s="23"/>
      <c r="J9" s="24"/>
      <c r="K9" s="15"/>
    </row>
    <row r="10" spans="2:11" ht="21" customHeight="1">
      <c r="B10" s="27">
        <v>6</v>
      </c>
      <c r="C10" s="10" t="s">
        <v>23</v>
      </c>
      <c r="D10" s="11">
        <f>ค่าประปา56!D10+'ประปา ป.3'!D10</f>
        <v>20758000</v>
      </c>
      <c r="E10" s="11">
        <f>ค่าประปา56!E10+'ประปา ป.3'!E10</f>
        <v>619491.48</v>
      </c>
      <c r="F10" s="41">
        <f t="shared" si="0"/>
        <v>-1792000</v>
      </c>
      <c r="G10" s="11">
        <f t="shared" si="0"/>
        <v>-53688.320000000065</v>
      </c>
      <c r="H10" s="22"/>
      <c r="I10" s="23"/>
      <c r="J10" s="24"/>
      <c r="K10" s="15"/>
    </row>
    <row r="11" spans="2:11" ht="21" customHeight="1">
      <c r="B11" s="27">
        <v>7</v>
      </c>
      <c r="C11" s="10" t="s">
        <v>24</v>
      </c>
      <c r="D11" s="11">
        <f>ค่าประปา56!D11+'ประปา ป.3'!D11</f>
        <v>15833000</v>
      </c>
      <c r="E11" s="11">
        <f>ค่าประปา56!E11+'ประปา ป.3'!E11</f>
        <v>471938.48</v>
      </c>
      <c r="F11" s="41">
        <f t="shared" si="0"/>
        <v>-4925000</v>
      </c>
      <c r="G11" s="11">
        <f t="shared" si="0"/>
        <v>-147553</v>
      </c>
      <c r="H11" s="22" t="s">
        <v>7</v>
      </c>
      <c r="I11" s="23"/>
      <c r="J11" s="24"/>
      <c r="K11" s="15"/>
    </row>
    <row r="12" spans="2:11" ht="21" customHeight="1">
      <c r="B12" s="27">
        <v>8</v>
      </c>
      <c r="C12" s="10" t="s">
        <v>25</v>
      </c>
      <c r="D12" s="11">
        <f>ค่าประปา56!D12+'ประปา ป.3'!D12</f>
        <v>9196000</v>
      </c>
      <c r="E12" s="11">
        <f>ค่าประปา56!E12+'ประปา ป.3'!E12</f>
        <v>273093.95999999996</v>
      </c>
      <c r="F12" s="41">
        <f t="shared" si="0"/>
        <v>-6637000</v>
      </c>
      <c r="G12" s="11">
        <f t="shared" si="0"/>
        <v>-198844.52000000002</v>
      </c>
      <c r="H12" s="22"/>
      <c r="I12" s="23"/>
      <c r="J12" s="24"/>
      <c r="K12" s="15"/>
    </row>
    <row r="13" spans="2:11" ht="21" customHeight="1">
      <c r="B13" s="27">
        <v>9</v>
      </c>
      <c r="C13" s="10" t="s">
        <v>26</v>
      </c>
      <c r="D13" s="11">
        <f>ค่าประปา56!D13+'ประปา ป.3'!D13</f>
        <v>11510000</v>
      </c>
      <c r="E13" s="11">
        <f>ค่าประปา56!E13+'ประปา ป.3'!E13</f>
        <v>342421.4</v>
      </c>
      <c r="F13" s="41">
        <f t="shared" si="0"/>
        <v>2314000</v>
      </c>
      <c r="G13" s="11">
        <f t="shared" si="0"/>
        <v>69327.44000000006</v>
      </c>
      <c r="H13" s="22"/>
      <c r="I13" s="23"/>
      <c r="J13" s="24"/>
      <c r="K13" s="15"/>
    </row>
    <row r="14" spans="2:11" ht="21" customHeight="1">
      <c r="B14" s="27">
        <v>10</v>
      </c>
      <c r="C14" s="39" t="s">
        <v>27</v>
      </c>
      <c r="D14" s="11">
        <f>ค่าประปา56!D14+'ประปา ป.3'!D14</f>
        <v>24840000</v>
      </c>
      <c r="E14" s="11">
        <f>ค่าประปา56!E14+'ประปา ป.3'!E14</f>
        <v>741788.2</v>
      </c>
      <c r="F14" s="41">
        <f t="shared" si="0"/>
        <v>13330000</v>
      </c>
      <c r="G14" s="11">
        <f t="shared" si="0"/>
        <v>399366.79999999993</v>
      </c>
      <c r="H14" s="15"/>
      <c r="I14" s="19"/>
      <c r="J14" s="20"/>
      <c r="K14" s="15"/>
    </row>
    <row r="15" spans="2:11" ht="21" customHeight="1">
      <c r="B15" s="27">
        <v>11</v>
      </c>
      <c r="C15" s="10" t="s">
        <v>28</v>
      </c>
      <c r="D15" s="11">
        <f>ค่าประปา56!D15+'ประปา ป.3'!D15</f>
        <v>27412000</v>
      </c>
      <c r="E15" s="11">
        <f>ค่าประปา56!E15+'ประปา ป.3'!E15</f>
        <v>818845.3200000001</v>
      </c>
      <c r="F15" s="41">
        <f t="shared" si="0"/>
        <v>2572000</v>
      </c>
      <c r="G15" s="11">
        <f t="shared" si="0"/>
        <v>77057.12000000011</v>
      </c>
      <c r="H15" s="15"/>
      <c r="I15" s="19"/>
      <c r="J15" s="20"/>
      <c r="K15" s="15"/>
    </row>
    <row r="16" spans="2:11" ht="21" customHeight="1">
      <c r="B16" s="27">
        <v>12</v>
      </c>
      <c r="C16" s="10" t="s">
        <v>29</v>
      </c>
      <c r="D16" s="11">
        <f>ค่าประปา56!D16+'ประปา ป.3'!D16</f>
        <v>28378000</v>
      </c>
      <c r="E16" s="11">
        <f>ค่าประปา56!E16+'ประปา ป.3'!E16</f>
        <v>847786.68</v>
      </c>
      <c r="F16" s="41">
        <f t="shared" si="0"/>
        <v>966000</v>
      </c>
      <c r="G16" s="11">
        <f t="shared" si="0"/>
        <v>28941.359999999986</v>
      </c>
      <c r="H16" s="15"/>
      <c r="I16" s="19"/>
      <c r="J16" s="20"/>
      <c r="K16" s="15"/>
    </row>
    <row r="17" spans="2:11" ht="21" customHeight="1">
      <c r="B17" s="49" t="s">
        <v>8</v>
      </c>
      <c r="C17" s="50"/>
      <c r="D17" s="13">
        <f>SUM(D5:D16)</f>
        <v>244786000</v>
      </c>
      <c r="E17" s="13">
        <f>SUM(E5:E16)</f>
        <v>7212353.460000001</v>
      </c>
      <c r="F17" s="42">
        <f>SUM(F5:F16)</f>
        <v>4622000</v>
      </c>
      <c r="G17" s="42">
        <f>SUM(G5:G16)</f>
        <v>192363.3600000001</v>
      </c>
      <c r="H17" s="15"/>
      <c r="I17" s="19"/>
      <c r="J17" s="20"/>
      <c r="K17" s="15"/>
    </row>
    <row r="18" spans="2:11" ht="21" customHeight="1">
      <c r="B18" s="47" t="s">
        <v>9</v>
      </c>
      <c r="C18" s="48"/>
      <c r="D18" s="12">
        <f>AVERAGE(D5:D16)</f>
        <v>20398833.333333332</v>
      </c>
      <c r="E18" s="12">
        <f>AVERAGE(E5:E16)</f>
        <v>601029.4550000001</v>
      </c>
      <c r="F18" s="43">
        <f>AVERAGE(F5:F16)</f>
        <v>420181.8181818182</v>
      </c>
      <c r="G18" s="43">
        <f>AVERAGE(G5:G16)</f>
        <v>17487.57818181819</v>
      </c>
      <c r="H18" s="15"/>
      <c r="I18" s="19"/>
      <c r="J18" s="20"/>
      <c r="K18" s="15"/>
    </row>
    <row r="19" spans="2:11" s="14" customFormat="1" ht="21" customHeight="1">
      <c r="B19" s="26"/>
      <c r="C19" s="15"/>
      <c r="D19" s="19"/>
      <c r="E19" s="20"/>
      <c r="F19" s="15"/>
      <c r="G19" s="15"/>
      <c r="H19" s="15"/>
      <c r="I19" s="19"/>
      <c r="J19" s="20"/>
      <c r="K19" s="15"/>
    </row>
    <row r="20" spans="2:11" s="14" customFormat="1" ht="21" customHeight="1">
      <c r="B20" s="26"/>
      <c r="C20" s="15"/>
      <c r="D20" s="19"/>
      <c r="E20" s="20"/>
      <c r="F20" s="15"/>
      <c r="G20" s="15"/>
      <c r="H20" s="15"/>
      <c r="I20" s="19"/>
      <c r="J20" s="20"/>
      <c r="K20" s="15"/>
    </row>
    <row r="21" spans="2:11" s="14" customFormat="1" ht="21" customHeight="1">
      <c r="B21" s="26"/>
      <c r="C21" s="15"/>
      <c r="D21" s="19"/>
      <c r="E21" s="20"/>
      <c r="F21" s="15"/>
      <c r="G21" s="15"/>
      <c r="H21" s="15"/>
      <c r="I21" s="19"/>
      <c r="J21" s="20"/>
      <c r="K21" s="15"/>
    </row>
    <row r="22" spans="2:11" s="14" customFormat="1" ht="21" customHeight="1">
      <c r="B22" s="26"/>
      <c r="C22" s="15"/>
      <c r="D22" s="19"/>
      <c r="E22" s="20"/>
      <c r="F22" s="15"/>
      <c r="G22" s="15"/>
      <c r="H22" s="15"/>
      <c r="I22" s="19"/>
      <c r="J22" s="20"/>
      <c r="K22" s="15"/>
    </row>
    <row r="23" spans="2:11" s="14" customFormat="1" ht="21" customHeight="1">
      <c r="B23" s="26"/>
      <c r="C23" s="15"/>
      <c r="D23" s="19"/>
      <c r="E23" s="20"/>
      <c r="F23" s="15"/>
      <c r="G23" s="15"/>
      <c r="H23" s="15"/>
      <c r="I23" s="19"/>
      <c r="J23" s="20"/>
      <c r="K23" s="15"/>
    </row>
    <row r="24" spans="2:11" s="14" customFormat="1" ht="21" customHeight="1">
      <c r="B24" s="26"/>
      <c r="C24" s="15"/>
      <c r="D24" s="19"/>
      <c r="E24" s="20"/>
      <c r="F24" s="15"/>
      <c r="G24" s="15"/>
      <c r="H24" s="15"/>
      <c r="I24" s="19"/>
      <c r="J24" s="20"/>
      <c r="K24" s="15"/>
    </row>
    <row r="25" spans="2:11" s="14" customFormat="1" ht="21" customHeight="1">
      <c r="B25" s="26"/>
      <c r="C25" s="15"/>
      <c r="D25" s="19"/>
      <c r="E25" s="20"/>
      <c r="F25" s="15"/>
      <c r="G25" s="15"/>
      <c r="H25" s="15"/>
      <c r="I25" s="19"/>
      <c r="J25" s="20"/>
      <c r="K25" s="15"/>
    </row>
    <row r="26" spans="2:11" s="14" customFormat="1" ht="21" customHeight="1">
      <c r="B26" s="26"/>
      <c r="C26" s="15"/>
      <c r="D26" s="19"/>
      <c r="E26" s="20"/>
      <c r="F26" s="15"/>
      <c r="G26" s="15"/>
      <c r="H26" s="15"/>
      <c r="I26" s="19"/>
      <c r="J26" s="20"/>
      <c r="K26" s="15"/>
    </row>
    <row r="27" spans="2:11" s="14" customFormat="1" ht="21" customHeight="1">
      <c r="B27" s="26"/>
      <c r="C27" s="15"/>
      <c r="D27" s="19"/>
      <c r="E27" s="20"/>
      <c r="F27" s="15"/>
      <c r="G27" s="15"/>
      <c r="H27" s="15"/>
      <c r="I27" s="19"/>
      <c r="J27" s="20"/>
      <c r="K27" s="15"/>
    </row>
    <row r="28" spans="2:11" s="14" customFormat="1" ht="21" customHeight="1">
      <c r="B28" s="26"/>
      <c r="C28" s="15"/>
      <c r="D28" s="19"/>
      <c r="E28" s="20"/>
      <c r="F28" s="15"/>
      <c r="G28" s="15"/>
      <c r="H28" s="15"/>
      <c r="I28" s="19"/>
      <c r="J28" s="20"/>
      <c r="K28" s="15"/>
    </row>
    <row r="29" spans="6:11" ht="21" customHeight="1">
      <c r="F29" s="15"/>
      <c r="G29" s="15" t="s">
        <v>7</v>
      </c>
      <c r="H29" s="15"/>
      <c r="I29" s="19"/>
      <c r="J29" s="20"/>
      <c r="K29" s="15"/>
    </row>
    <row r="30" ht="21" customHeight="1"/>
    <row r="31" ht="21" customHeight="1"/>
    <row r="32" ht="21" customHeight="1"/>
    <row r="33" ht="21" customHeight="1"/>
    <row r="34" spans="2:10" ht="21" customHeight="1">
      <c r="B34" s="16"/>
      <c r="C34" s="28"/>
      <c r="D34" s="30"/>
      <c r="E34" s="28"/>
      <c r="F34" s="28"/>
      <c r="G34" s="28"/>
      <c r="H34" s="28"/>
      <c r="I34" s="28"/>
      <c r="J34" s="28"/>
    </row>
    <row r="35" spans="2:11" ht="21" customHeight="1">
      <c r="B35" s="16"/>
      <c r="C35" s="29"/>
      <c r="D35" s="31"/>
      <c r="E35" s="29"/>
      <c r="F35" s="15"/>
      <c r="G35" s="29"/>
      <c r="H35" s="29"/>
      <c r="I35" s="29"/>
      <c r="J35" s="29"/>
      <c r="K35" s="15"/>
    </row>
    <row r="36" spans="2:11" ht="21" customHeight="1">
      <c r="B36" s="16"/>
      <c r="C36" s="16"/>
      <c r="D36" s="17"/>
      <c r="E36" s="18"/>
      <c r="F36" s="15"/>
      <c r="G36" s="16"/>
      <c r="H36" s="16"/>
      <c r="I36" s="17"/>
      <c r="J36" s="18"/>
      <c r="K36" s="15"/>
    </row>
    <row r="37" spans="2:11" ht="21" customHeight="1">
      <c r="B37" s="16"/>
      <c r="C37" s="16"/>
      <c r="D37" s="17"/>
      <c r="E37" s="18"/>
      <c r="F37" s="15"/>
      <c r="G37" s="16"/>
      <c r="H37" s="16"/>
      <c r="I37" s="17"/>
      <c r="J37" s="18"/>
      <c r="K37" s="15"/>
    </row>
    <row r="38" spans="2:11" ht="21" customHeight="1">
      <c r="B38" s="16"/>
      <c r="C38" s="15"/>
      <c r="D38" s="19"/>
      <c r="E38" s="20"/>
      <c r="F38" s="15"/>
      <c r="G38" s="15"/>
      <c r="H38" s="15"/>
      <c r="I38" s="19"/>
      <c r="J38" s="20"/>
      <c r="K38" s="15"/>
    </row>
    <row r="39" spans="2:11" ht="21" customHeight="1">
      <c r="B39" s="16"/>
      <c r="C39" s="15"/>
      <c r="D39" s="19"/>
      <c r="E39" s="20"/>
      <c r="F39" s="15"/>
      <c r="G39" s="15"/>
      <c r="H39" s="15"/>
      <c r="I39" s="19"/>
      <c r="J39" s="20"/>
      <c r="K39" s="15"/>
    </row>
    <row r="40" spans="2:11" ht="21" customHeight="1">
      <c r="B40" s="16"/>
      <c r="C40" s="15"/>
      <c r="D40" s="19"/>
      <c r="E40" s="20"/>
      <c r="F40" s="15"/>
      <c r="G40" s="15"/>
      <c r="H40" s="15"/>
      <c r="I40" s="19"/>
      <c r="J40" s="20"/>
      <c r="K40" s="15"/>
    </row>
    <row r="41" spans="2:11" ht="21" customHeight="1">
      <c r="B41" s="16"/>
      <c r="C41" s="15"/>
      <c r="D41" s="19"/>
      <c r="E41" s="20"/>
      <c r="F41" s="15"/>
      <c r="G41" s="15"/>
      <c r="H41" s="15"/>
      <c r="I41" s="19"/>
      <c r="J41" s="20"/>
      <c r="K41" s="15"/>
    </row>
    <row r="42" spans="2:11" ht="21" customHeight="1">
      <c r="B42" s="16"/>
      <c r="C42" s="15"/>
      <c r="D42" s="19"/>
      <c r="E42" s="20"/>
      <c r="F42" s="15"/>
      <c r="G42" s="15"/>
      <c r="H42" s="15"/>
      <c r="I42" s="19"/>
      <c r="J42" s="20"/>
      <c r="K42" s="15"/>
    </row>
    <row r="43" spans="2:11" ht="21" customHeight="1">
      <c r="B43" s="16"/>
      <c r="C43" s="15"/>
      <c r="D43" s="19"/>
      <c r="E43" s="20"/>
      <c r="F43" s="15"/>
      <c r="G43" s="15"/>
      <c r="H43" s="15"/>
      <c r="I43" s="19"/>
      <c r="J43" s="20"/>
      <c r="K43" s="15"/>
    </row>
    <row r="44" spans="2:11" ht="21" customHeight="1">
      <c r="B44" s="16"/>
      <c r="C44" s="15"/>
      <c r="D44" s="19"/>
      <c r="E44" s="20"/>
      <c r="F44" s="15"/>
      <c r="G44" s="15"/>
      <c r="H44" s="15"/>
      <c r="I44" s="19"/>
      <c r="J44" s="20"/>
      <c r="K44" s="15"/>
    </row>
    <row r="45" spans="2:11" ht="21" customHeight="1">
      <c r="B45" s="16"/>
      <c r="C45" s="15"/>
      <c r="D45" s="19"/>
      <c r="E45" s="20"/>
      <c r="F45" s="15"/>
      <c r="G45" s="15"/>
      <c r="H45" s="15"/>
      <c r="I45" s="19"/>
      <c r="J45" s="20"/>
      <c r="K45" s="15"/>
    </row>
    <row r="46" spans="2:11" ht="21" customHeight="1">
      <c r="B46" s="16"/>
      <c r="C46" s="15"/>
      <c r="D46" s="19"/>
      <c r="E46" s="20"/>
      <c r="F46" s="15"/>
      <c r="G46" s="15"/>
      <c r="H46" s="15"/>
      <c r="I46" s="19"/>
      <c r="J46" s="20"/>
      <c r="K46" s="15"/>
    </row>
    <row r="47" spans="2:11" ht="21" customHeight="1">
      <c r="B47" s="16"/>
      <c r="C47" s="15"/>
      <c r="D47" s="19"/>
      <c r="E47" s="20"/>
      <c r="F47" s="15"/>
      <c r="G47" s="15"/>
      <c r="H47" s="15"/>
      <c r="I47" s="19"/>
      <c r="J47" s="20"/>
      <c r="K47" s="15"/>
    </row>
    <row r="48" spans="2:11" ht="21" customHeight="1">
      <c r="B48" s="16"/>
      <c r="C48" s="15"/>
      <c r="D48" s="19"/>
      <c r="E48" s="20"/>
      <c r="F48" s="15"/>
      <c r="G48" s="15"/>
      <c r="H48" s="15"/>
      <c r="I48" s="19"/>
      <c r="J48" s="20"/>
      <c r="K48" s="15"/>
    </row>
    <row r="49" spans="2:11" ht="21" customHeight="1">
      <c r="B49" s="16"/>
      <c r="C49" s="15"/>
      <c r="D49" s="19"/>
      <c r="E49" s="20"/>
      <c r="F49" s="15"/>
      <c r="G49" s="15"/>
      <c r="H49" s="15"/>
      <c r="I49" s="19"/>
      <c r="J49" s="20"/>
      <c r="K49" s="15"/>
    </row>
    <row r="50" spans="2:11" ht="21" customHeight="1">
      <c r="B50" s="16"/>
      <c r="C50" s="15"/>
      <c r="D50" s="19"/>
      <c r="E50" s="20"/>
      <c r="F50" s="15"/>
      <c r="G50" s="15"/>
      <c r="H50" s="19"/>
      <c r="I50" s="19"/>
      <c r="J50" s="20"/>
      <c r="K50" s="15"/>
    </row>
    <row r="51" spans="2:11" ht="21" customHeight="1">
      <c r="B51" s="16"/>
      <c r="C51" s="15"/>
      <c r="D51" s="19"/>
      <c r="E51" s="20"/>
      <c r="F51" s="15"/>
      <c r="G51" s="15"/>
      <c r="H51" s="15"/>
      <c r="I51" s="19"/>
      <c r="J51" s="20"/>
      <c r="K51" s="15"/>
    </row>
    <row r="52" spans="2:11" ht="21" customHeight="1">
      <c r="B52" s="16"/>
      <c r="C52" s="15"/>
      <c r="D52" s="19"/>
      <c r="E52" s="20"/>
      <c r="F52" s="15"/>
      <c r="G52" s="15"/>
      <c r="H52" s="15"/>
      <c r="I52" s="19"/>
      <c r="J52" s="20"/>
      <c r="K52" s="15"/>
    </row>
    <row r="53" spans="2:11" ht="21" customHeight="1">
      <c r="B53" s="16"/>
      <c r="C53" s="15"/>
      <c r="D53" s="19"/>
      <c r="E53" s="20"/>
      <c r="F53" s="15"/>
      <c r="G53" s="15"/>
      <c r="H53" s="15"/>
      <c r="I53" s="19"/>
      <c r="J53" s="20"/>
      <c r="K53" s="15"/>
    </row>
    <row r="54" spans="2:11" ht="21" customHeight="1">
      <c r="B54" s="16"/>
      <c r="C54" s="15"/>
      <c r="D54" s="19"/>
      <c r="E54" s="20"/>
      <c r="F54" s="15"/>
      <c r="G54" s="15"/>
      <c r="H54" s="15"/>
      <c r="I54" s="19"/>
      <c r="J54" s="20"/>
      <c r="K54" s="15"/>
    </row>
    <row r="55" spans="2:10" ht="21" customHeight="1">
      <c r="B55" s="16"/>
      <c r="C55" s="15"/>
      <c r="D55" s="19"/>
      <c r="E55" s="20"/>
      <c r="F55" s="15"/>
      <c r="G55" s="15"/>
      <c r="H55" s="15"/>
      <c r="I55" s="19"/>
      <c r="J55" s="20"/>
    </row>
  </sheetData>
  <sheetProtection/>
  <mergeCells count="5">
    <mergeCell ref="F3:G3"/>
    <mergeCell ref="B17:C17"/>
    <mergeCell ref="B18:C18"/>
    <mergeCell ref="B2:G2"/>
    <mergeCell ref="B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nonn</dc:creator>
  <cp:keywords/>
  <dc:description/>
  <cp:lastModifiedBy>Windows User</cp:lastModifiedBy>
  <cp:lastPrinted>2012-09-05T03:13:25Z</cp:lastPrinted>
  <dcterms:created xsi:type="dcterms:W3CDTF">2004-07-13T02:24:15Z</dcterms:created>
  <dcterms:modified xsi:type="dcterms:W3CDTF">2017-01-18T03:54:55Z</dcterms:modified>
  <cp:category/>
  <cp:version/>
  <cp:contentType/>
  <cp:contentStatus/>
</cp:coreProperties>
</file>